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Users/seokminkim/Desktop/Assessments/Status Assessment/"/>
    </mc:Choice>
  </mc:AlternateContent>
  <xr:revisionPtr revIDLastSave="216" documentId="13_ncr:1_{10D56707-2404-524C-A1CD-1A20D0976D47}" xr6:coauthVersionLast="47" xr6:coauthVersionMax="47" xr10:uidLastSave="{8F51844B-6E06-4A71-A71D-E6D1C0BD88E0}"/>
  <bookViews>
    <workbookView xWindow="3140" yWindow="2100" windowWidth="23260" windowHeight="15780" firstSheet="1" xr2:uid="{7AFFA8B4-6E03-EB4F-8C97-025E4E33450B}"/>
  </bookViews>
  <sheets>
    <sheet name="Meta" sheetId="1" r:id="rId1"/>
    <sheet name="IMPACTS" sheetId="2" r:id="rId2"/>
    <sheet name="DISTRIBUTION" sheetId="3" r:id="rId3"/>
    <sheet name="POTENTIAL" sheetId="4" r:id="rId4"/>
    <sheet name="MANAGEMENT" sheetId="5" r:id="rId5"/>
    <sheet name="LOOKUP Habitat types" sheetId="6" r:id="rId6"/>
    <sheet name="LOOKUP Ranking " sheetId="8" r:id="rId7"/>
  </sheets>
  <definedNames>
    <definedName name="_ftn1" localSheetId="1">IMPACTS!$A$70</definedName>
    <definedName name="_ftnref1" localSheetId="1">IMPACTS!$A$4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5" l="1"/>
  <c r="D91" i="4"/>
  <c r="D92" i="4" s="1"/>
  <c r="F4" i="1" s="1"/>
  <c r="C91" i="4"/>
  <c r="C92" i="4" s="1"/>
  <c r="E4" i="1" s="1"/>
  <c r="B91" i="4"/>
  <c r="B92" i="4" s="1"/>
  <c r="D4" i="1" s="1"/>
  <c r="B58" i="5"/>
  <c r="F5" i="1" s="1"/>
  <c r="D72" i="2"/>
  <c r="D73" i="2" s="1"/>
  <c r="F2" i="1" s="1"/>
  <c r="C72" i="2"/>
  <c r="C73" i="2" s="1"/>
  <c r="E2" i="1" s="1"/>
  <c r="D24" i="3"/>
  <c r="D25" i="3" s="1"/>
  <c r="F3" i="1" s="1"/>
  <c r="C24" i="3"/>
  <c r="C25" i="3" s="1"/>
  <c r="E3" i="1" s="1"/>
  <c r="B24" i="3"/>
  <c r="B25" i="3" s="1"/>
  <c r="D3" i="1" s="1"/>
  <c r="B72" i="2"/>
  <c r="B73" i="2" s="1"/>
  <c r="D2" i="1" s="1"/>
  <c r="D5" i="1" l="1"/>
  <c r="E5" i="1"/>
</calcChain>
</file>

<file path=xl/sharedStrings.xml><?xml version="1.0" encoding="utf-8"?>
<sst xmlns="http://schemas.openxmlformats.org/spreadsheetml/2006/main" count="956" uniqueCount="305">
  <si>
    <t>SPECIES: Melia azedarach</t>
  </si>
  <si>
    <t xml:space="preserve">North </t>
  </si>
  <si>
    <t xml:space="preserve">Central </t>
  </si>
  <si>
    <t>South</t>
  </si>
  <si>
    <t xml:space="preserve">IMPACT </t>
  </si>
  <si>
    <t xml:space="preserve">DISTRIBUTION </t>
  </si>
  <si>
    <t xml:space="preserve">POTENTIAL </t>
  </si>
  <si>
    <t xml:space="preserve">MANAGEMENT </t>
  </si>
  <si>
    <t>IFAS Assessment</t>
  </si>
  <si>
    <t>TNIPC</t>
  </si>
  <si>
    <t>COMMON NAME: Chinaberry</t>
  </si>
  <si>
    <t>IMPACTS</t>
  </si>
  <si>
    <t>H</t>
  </si>
  <si>
    <t>Invasive, not recommended</t>
  </si>
  <si>
    <t>Established</t>
  </si>
  <si>
    <t xml:space="preserve">VOUTURE SPECIMENS HELD: </t>
  </si>
  <si>
    <t>DISTRIBUTION</t>
  </si>
  <si>
    <t>L</t>
  </si>
  <si>
    <t>ASSESSOR: Seokmin Kim</t>
  </si>
  <si>
    <t>POTENTIAL</t>
  </si>
  <si>
    <t>M</t>
  </si>
  <si>
    <t>ASSESSMENT DATE: January 5, 2026</t>
  </si>
  <si>
    <t>MANAGEMENT</t>
  </si>
  <si>
    <t xml:space="preserve">EARLIEST RECORD: </t>
  </si>
  <si>
    <t>FINAL CONCLUSION</t>
  </si>
  <si>
    <t>INITIAL QUESTIONS:</t>
  </si>
  <si>
    <t xml:space="preserve">1. Does this species appear on Florida noxious weed or prohibited plant lists? </t>
  </si>
  <si>
    <t>2. State Distribution (see state regions map below)</t>
  </si>
  <si>
    <t xml:space="preserve">             a. Plant is reported outside of cultivation </t>
  </si>
  <si>
    <t>North</t>
  </si>
  <si>
    <t>Central</t>
  </si>
  <si>
    <t xml:space="preserve"> b. Plant is reported in conservation or other natural areas</t>
  </si>
  <si>
    <r>
      <t>c. Plant is not reported outside cultivation in FLORIDA.                                            STOP.                                                                                                                       Enter ‘not applicable’ in the notes section below.                                                      (</t>
    </r>
    <r>
      <rPr>
        <b/>
        <u/>
        <sz val="14"/>
        <color theme="1"/>
        <rFont val="Calibri (Body)"/>
      </rPr>
      <t xml:space="preserve">Predictive Tool </t>
    </r>
    <r>
      <rPr>
        <b/>
        <u/>
        <sz val="14"/>
        <color theme="1"/>
        <rFont val="Calibri"/>
        <family val="2"/>
        <scheme val="minor"/>
      </rPr>
      <t>recommended</t>
    </r>
    <r>
      <rPr>
        <b/>
        <sz val="14"/>
        <color theme="1"/>
        <rFont val="Calibri"/>
        <family val="2"/>
        <scheme val="minor"/>
      </rPr>
      <t xml:space="preserve">) </t>
    </r>
  </si>
  <si>
    <t>NOTES: Common Name(s): Bead TreeChina Ball TreeChinaball TreeChinaberryChinaberry TreeChina TreeJapanese Bead TreeParadise TreePride-of-India. This is already considered invasive in North, and there are no indications that occurrences have dropped. Therefore, focused on Central and South.</t>
  </si>
  <si>
    <t>Tool developed by D. Lieurance, N. Loewenstein, and the SE-IPC Working Group</t>
  </si>
  <si>
    <t>Caution, manage to prevent escape</t>
  </si>
  <si>
    <t>Caution</t>
  </si>
  <si>
    <t>OK to recommend</t>
  </si>
  <si>
    <t>Watch/Recommend Risk Assessment</t>
  </si>
  <si>
    <t>OK</t>
  </si>
  <si>
    <t>Section 1. ECOLOGICAL AND SOCIOLOGICAL IMPACTS (I): Max score 45</t>
  </si>
  <si>
    <t xml:space="preserve">1.  Impact on ecosystem processes – nutrient cycling, biogeochemistry, soil properties, allelopathy, water balance, hydrology, erosion, fire regime.	 </t>
  </si>
  <si>
    <t>JUSTIFICATION</t>
  </si>
  <si>
    <t>Citation (if applicable)</t>
  </si>
  <si>
    <t>a.    No documented effects on ecosystem-level processes</t>
  </si>
  <si>
    <t>Little to no understory vegetation is typically observed near established individuals. Potential evidence of allelopathic effects (1)</t>
  </si>
  <si>
    <t>[1] Personal communications: Taylor Clark. January 6, 2026</t>
  </si>
  <si>
    <t>b.    Impact likely, but not directly observed*</t>
  </si>
  <si>
    <t>c.    Documented impact on at least one ecosystem process with possibility of reversal through restoration</t>
  </si>
  <si>
    <t>d.   Documented impact on more than one ecosystem process OR impact on one ecosystem process is irreversible</t>
  </si>
  <si>
    <t>e.    Unknown</t>
  </si>
  <si>
    <t>U</t>
  </si>
  <si>
    <t>Enter score here (enter 0 for Unknowns)</t>
  </si>
  <si>
    <r>
      <t xml:space="preserve">2.  </t>
    </r>
    <r>
      <rPr>
        <b/>
        <sz val="14"/>
        <color rgb="FF000000"/>
        <rFont val="Calibri"/>
        <family val="2"/>
        <scheme val="minor"/>
      </rPr>
      <t>Impact on ecological community structure</t>
    </r>
  </si>
  <si>
    <t>a.     No documented effects on ecological community structure</t>
  </si>
  <si>
    <r>
      <t>b.     Impact likely, but not directly observed</t>
    </r>
    <r>
      <rPr>
        <vertAlign val="superscript"/>
        <sz val="14"/>
        <color theme="1"/>
        <rFont val="Calibri"/>
        <family val="2"/>
        <scheme val="minor"/>
      </rPr>
      <t>*</t>
    </r>
  </si>
  <si>
    <t>c.     Moderate impacts on community structure (e.g., changes number of layers below canopy, significantly alters at least one layer)</t>
  </si>
  <si>
    <t>d.     Major alteration of community structure (e.g., covers canopy, creates new canopy, changing or eliminating most or all other layers)</t>
  </si>
  <si>
    <t>e.     Unknown</t>
  </si>
  <si>
    <r>
      <t xml:space="preserve">3.  </t>
    </r>
    <r>
      <rPr>
        <b/>
        <sz val="14"/>
        <color rgb="FF000000"/>
        <rFont val="Calibri"/>
        <family val="2"/>
        <scheme val="minor"/>
      </rPr>
      <t>Impact on native fauna (animals and inverts)</t>
    </r>
  </si>
  <si>
    <t>Unknown</t>
  </si>
  <si>
    <t>a.    No known negative impacts on animals</t>
  </si>
  <si>
    <r>
      <t>b.   Impact is likely but not observed directly</t>
    </r>
    <r>
      <rPr>
        <vertAlign val="superscript"/>
        <sz val="14"/>
        <color theme="1"/>
        <rFont val="Calibri"/>
        <family val="2"/>
        <scheme val="minor"/>
      </rPr>
      <t>*</t>
    </r>
  </si>
  <si>
    <t xml:space="preserve">c.    Documented impact has occurred through loss of resources or loss of habitat/displacement </t>
  </si>
  <si>
    <t>d.   Documented impact/loss has occurred through displacement or interbreeding of/with state or federal listed species (e.g., endangered, imperiled, threatened)</t>
  </si>
  <si>
    <t xml:space="preserve">e.    Unknown </t>
  </si>
  <si>
    <r>
      <t xml:space="preserve">4.  </t>
    </r>
    <r>
      <rPr>
        <b/>
        <sz val="14"/>
        <color rgb="FF000000"/>
        <rFont val="Calibri"/>
        <family val="2"/>
        <scheme val="minor"/>
      </rPr>
      <t>Impact on native plants</t>
    </r>
  </si>
  <si>
    <t>a.    No known negative impacts on native plants</t>
  </si>
  <si>
    <t>c.    Negatively impacts some native plants (e.g., reduced vigor, increased mortality and/or reduced recruitment, reduced species richness or diversity)</t>
  </si>
  <si>
    <r>
      <t xml:space="preserve">5.   </t>
    </r>
    <r>
      <rPr>
        <b/>
        <sz val="14"/>
        <color rgb="FF000000"/>
        <rFont val="Calibri"/>
        <family val="2"/>
        <scheme val="minor"/>
      </rPr>
      <t>Impact on Aquatic/Riparian Systems</t>
    </r>
  </si>
  <si>
    <t>a.     No known negative impacts</t>
  </si>
  <si>
    <r>
      <t>b.     Impact is likely but not observed directly</t>
    </r>
    <r>
      <rPr>
        <vertAlign val="superscript"/>
        <sz val="14"/>
        <color theme="1"/>
        <rFont val="Calibri"/>
        <family val="2"/>
        <scheme val="minor"/>
      </rPr>
      <t>*</t>
    </r>
  </si>
  <si>
    <t>c.     Minor negative impacts to water quality, obstruction of water flow, and/or negative affects to physical processes (e.g., wildlife access to water body/habitat usage)</t>
  </si>
  <si>
    <t>d.     Significant negative impacts to water quality, obstruction of water flow and/or negative affects to physical processes (e.g., decomposition, flooding, obstruction of wildlife access to water body/habitat usage)</t>
  </si>
  <si>
    <t>6.  Impact on Agriculture, Forestry and ROWs</t>
  </si>
  <si>
    <t>"This species is primarily observed in highly disturbed areas and does not appear to spread aggressively compared to other problematic tree species such as camphor or Chinese tallow." (1)</t>
  </si>
  <si>
    <t>b.     Minor weed/pest in agriculture, forestry and/or ROW sites</t>
  </si>
  <si>
    <t>c.     Significant weed in row crops, pasture, forestry and/or ROWs (e.g., reducing productivity, increasing wildfire danger, impacting management options)</t>
  </si>
  <si>
    <t xml:space="preserve">d.     Frequently colonizes ditches, riparian zones, fence rows, roadsides and other ROWs and corridors </t>
  </si>
  <si>
    <t>e.     c and d</t>
  </si>
  <si>
    <t>f.      unknown</t>
  </si>
  <si>
    <r>
      <t xml:space="preserve">7.   </t>
    </r>
    <r>
      <rPr>
        <b/>
        <sz val="14"/>
        <color rgb="FF000000"/>
        <rFont val="Calibri"/>
        <family val="2"/>
        <scheme val="minor"/>
      </rPr>
      <t xml:space="preserve">Impact on managed landscaping  </t>
    </r>
  </si>
  <si>
    <t>a.     No known impacts</t>
  </si>
  <si>
    <t>b.     Occasional weed in turf, flower beds, vegetable gardens and/or urban green spaces</t>
  </si>
  <si>
    <t xml:space="preserve">c.     Common, weed in turf, flower beds, vegetable gardens and/or urban green spaces  </t>
  </si>
  <si>
    <t>d.     unknown</t>
  </si>
  <si>
    <r>
      <t>8.   </t>
    </r>
    <r>
      <rPr>
        <b/>
        <sz val="14"/>
        <color rgb="FF000000"/>
        <rFont val="Calibri"/>
        <family val="2"/>
        <scheme val="minor"/>
      </rPr>
      <t>Impact on recreation and/or property values</t>
    </r>
  </si>
  <si>
    <t>b.     Impact is likely but not observed directly OR evidence of minor inhibition of hiking, hunting, fishing and/or reduces aesthetic of natural vistas/viewsheds, and/or minor impacts infrastructure</t>
  </si>
  <si>
    <t>c.     Inhibits hiking, hunting, fishing and/or reduces aesthetic of natural vistas and viewsheds and access to water bodies and/or impacts infrastructure</t>
  </si>
  <si>
    <t xml:space="preserve">9.  Climate change effects on impacts   </t>
  </si>
  <si>
    <t>a.     No predicted change in impacts</t>
  </si>
  <si>
    <t>b.    Amplified impacts under future climate change scenarios are likely to cause declines in the population size(s) of native species, but no changes to the structure of communities or to the abiotic or biotic composition of ecosystems</t>
  </si>
  <si>
    <t>c.     Amplified impacts under future climate change scenarios likely to cause the local or population extinction of at least one native species leading to irreversible changes in the structure of communities, or the abiotic or biotic composition of ecosystems.</t>
  </si>
  <si>
    <t xml:space="preserve">         Enter score here (enter 0 for Unknowns)</t>
  </si>
  <si>
    <t xml:space="preserve">                                                     TOTAL</t>
  </si>
  <si>
    <t>RANK</t>
  </si>
  <si>
    <t xml:space="preserve">*the impact has been demonstrated in similar habitats in other zones or outside the state, OR  if only one expert has documented the impact within the zone under consideration and there is no supporting information in the literature. </t>
  </si>
  <si>
    <t xml:space="preserve"> Section 1. CURRENT DISTRIBUTION (D): Max score 18</t>
  </si>
  <si>
    <t>1. Current Range Size in Region (e.g., North, Central, South)</t>
  </si>
  <si>
    <r>
      <rPr>
        <sz val="14"/>
        <color theme="1"/>
        <rFont val="Calibri"/>
        <family val="2"/>
        <scheme val="minor"/>
      </rPr>
      <t>a</t>
    </r>
    <r>
      <rPr>
        <sz val="11"/>
        <color theme="1"/>
        <rFont val="Calibri"/>
        <family val="2"/>
        <scheme val="minor"/>
      </rPr>
      <t>.</t>
    </r>
    <r>
      <rPr>
        <sz val="7"/>
        <color theme="1"/>
        <rFont val="Calibri"/>
        <family val="2"/>
        <scheme val="minor"/>
      </rPr>
      <t xml:space="preserve">     </t>
    </r>
    <r>
      <rPr>
        <sz val="14"/>
        <color theme="1"/>
        <rFont val="Calibri"/>
        <family val="2"/>
        <scheme val="minor"/>
      </rPr>
      <t>Not present, less than 5% of the region, or  &lt;5 records outside cultivation (</t>
    </r>
    <r>
      <rPr>
        <b/>
        <sz val="14"/>
        <color theme="1"/>
        <rFont val="Calibri"/>
        <family val="2"/>
        <scheme val="minor"/>
      </rPr>
      <t>STOP ASSESSMENT-use a risk assessment tool unless present in other regions within state</t>
    </r>
    <r>
      <rPr>
        <sz val="14"/>
        <color theme="1"/>
        <rFont val="Calibri"/>
        <family val="2"/>
        <scheme val="minor"/>
      </rPr>
      <t>)</t>
    </r>
  </si>
  <si>
    <t>Numerous observations throughout Florida. (1) (2). "Invasions are not large but are present throughout natural lands, primarily disturbed sites and on the sides of levees and restored muck farms" (3). It "is far more commonly seen in the landscape in central and northern Florida than it is in southern Florida, perhaps due to its cold tolerance" (4)</t>
  </si>
  <si>
    <t>[1] https://www.eddmaps.org/distribution/viewmap.cfm?sub=3049 [2] https://www.gbif.org/occurrence/search?taxon_key=5914287 [3] Personal communications: Taylor Clark, December 18, 2025 [4] Personal communiccations: Roger Hammer, December 16, 2025</t>
  </si>
  <si>
    <t>b.     5-30% of the region</t>
  </si>
  <si>
    <t xml:space="preserve">c.     &gt; 30% of the region </t>
  </si>
  <si>
    <t>d.     Unknown/underreported in region</t>
  </si>
  <si>
    <r>
      <t>2.  </t>
    </r>
    <r>
      <rPr>
        <b/>
        <sz val="14"/>
        <color rgb="FF000000"/>
        <rFont val="Calibri"/>
        <family val="2"/>
        <scheme val="minor"/>
      </rPr>
      <t xml:space="preserve">Proportion of Range where Species is Causing Negative Ecological and Socioeconomic Impacts </t>
    </r>
    <r>
      <rPr>
        <b/>
        <sz val="12"/>
        <color rgb="FF000000"/>
        <rFont val="Calibri"/>
        <family val="2"/>
        <scheme val="minor"/>
      </rPr>
      <t xml:space="preserve">(from expert questionnaires) </t>
    </r>
  </si>
  <si>
    <t>a.     No impacts or impacts in &lt;5% of the species range</t>
  </si>
  <si>
    <t>"Invasions are not large but are present throughout natural lands, primarily disturbed sites and on the sides of levees and restored muck farms" ; found in disturbed natural areas, often with bird activity (1)</t>
  </si>
  <si>
    <t>[1] Personal communications: Taylor Clark, December 18, 2025</t>
  </si>
  <si>
    <t>b.     Impacts in 5-20% of the species range</t>
  </si>
  <si>
    <t>c.     Impacts in 20-50% of the species range</t>
  </si>
  <si>
    <t xml:space="preserve">d.     Impacts in &gt;50% of the species range </t>
  </si>
  <si>
    <t xml:space="preserve">e.     Unknown/underreported in region         </t>
  </si>
  <si>
    <r>
      <t>3.   </t>
    </r>
    <r>
      <rPr>
        <b/>
        <sz val="14"/>
        <color rgb="FF000000"/>
        <rFont val="Calibri"/>
        <family val="2"/>
        <scheme val="minor"/>
      </rPr>
      <t>Range of Habitats Impacted</t>
    </r>
    <r>
      <rPr>
        <b/>
        <sz val="14"/>
        <color theme="1"/>
        <rFont val="Calibri"/>
        <family val="2"/>
        <scheme val="minor"/>
      </rPr>
      <t xml:space="preserve"> </t>
    </r>
    <r>
      <rPr>
        <b/>
        <sz val="12"/>
        <color theme="1"/>
        <rFont val="Calibri"/>
        <family val="2"/>
        <scheme val="minor"/>
      </rPr>
      <t>(See LOOKUP Habitat Types Tab for Community Groups)</t>
    </r>
  </si>
  <si>
    <r>
      <t xml:space="preserve">a.     Reported in only </t>
    </r>
    <r>
      <rPr>
        <sz val="14"/>
        <color theme="1"/>
        <rFont val="Aptos Narrow"/>
        <family val="2"/>
      </rPr>
      <t xml:space="preserve">1 </t>
    </r>
    <r>
      <rPr>
        <sz val="14"/>
        <color theme="1"/>
        <rFont val="Calibri"/>
        <family val="2"/>
        <scheme val="minor"/>
      </rPr>
      <t>community group</t>
    </r>
  </si>
  <si>
    <t>Impacts felt in Pinelands, Hardwood, Mixed hardwood/pine, Prairie, Riparian/stream edge, Pastures, Forest plantations, and Roadsides (1)</t>
  </si>
  <si>
    <t xml:space="preserve">[1] Personal communications: Taylor Clark, December 18, 2025
</t>
  </si>
  <si>
    <r>
      <t xml:space="preserve">c.     Known to occur in </t>
    </r>
    <r>
      <rPr>
        <sz val="14"/>
        <color theme="1"/>
        <rFont val="Aptos Narrow"/>
        <family val="2"/>
      </rPr>
      <t xml:space="preserve">≥ </t>
    </r>
    <r>
      <rPr>
        <sz val="14"/>
        <color theme="1"/>
        <rFont val="Calibri"/>
        <family val="2"/>
        <scheme val="minor"/>
      </rPr>
      <t>two community groups but all are ruderal/agricultural.</t>
    </r>
  </si>
  <si>
    <r>
      <t xml:space="preserve">c.     Known to occur in </t>
    </r>
    <r>
      <rPr>
        <sz val="14"/>
        <color theme="1"/>
        <rFont val="Aptos Narrow"/>
        <family val="2"/>
      </rPr>
      <t>≥</t>
    </r>
    <r>
      <rPr>
        <sz val="14"/>
        <color theme="1"/>
        <rFont val="Calibri"/>
        <family val="2"/>
        <scheme val="minor"/>
      </rPr>
      <t xml:space="preserve">two </t>
    </r>
    <r>
      <rPr>
        <b/>
        <i/>
        <sz val="14"/>
        <color theme="1"/>
        <rFont val="Calibri"/>
        <family val="2"/>
        <scheme val="minor"/>
      </rPr>
      <t>natural*</t>
    </r>
    <r>
      <rPr>
        <sz val="14"/>
        <color theme="1"/>
        <rFont val="Calibri"/>
        <family val="2"/>
        <scheme val="minor"/>
      </rPr>
      <t xml:space="preserve"> community groups OR it occurs in at least one terrestrial and one riparian/aquatic natural community group</t>
    </r>
  </si>
  <si>
    <t xml:space="preserve">c.     Unknown </t>
  </si>
  <si>
    <t>Total</t>
  </si>
  <si>
    <t>*Natural - An area in which natural processes predominate, fluctuations in numbers of organisms are allowed free play and human intervention is minimal.</t>
  </si>
  <si>
    <t>Section 3. SPREAD POTENTIAL (P): Max score 57</t>
  </si>
  <si>
    <t>NORTH</t>
  </si>
  <si>
    <t>CENTRAL</t>
  </si>
  <si>
    <t>SOUTH</t>
  </si>
  <si>
    <t>1.  Known Rate of Spread in Invaded Zones</t>
  </si>
  <si>
    <t xml:space="preserve">a.     Not known to be spreading                      </t>
  </si>
  <si>
    <t xml:space="preserve">Already widespread in Florida. Many new populations reported.
</t>
  </si>
  <si>
    <t>EDDMapS. 2025. Early Detection &amp; Distribution Mapping System. The University of Georgia - Center for Invasive Species and Ecosystem Health. Available online at https://www.eddmaps.org/distribution/uscounty.cfm?sub=3049; last accessed July 25, 2025.</t>
  </si>
  <si>
    <t xml:space="preserve">b.     Species reported in ≥ two new, discrete populations in any 12-month period over the past 10 years                               </t>
  </si>
  <si>
    <t xml:space="preserve">c.     Unknown/underreported in region </t>
  </si>
  <si>
    <r>
      <rPr>
        <b/>
        <sz val="14"/>
        <color rgb="FF000000"/>
        <rFont val="Calibri"/>
        <family val="2"/>
        <scheme val="minor"/>
      </rPr>
      <t>2.</t>
    </r>
    <r>
      <rPr>
        <sz val="14"/>
        <color rgb="FF000000"/>
        <rFont val="Calibri"/>
        <family val="2"/>
        <scheme val="minor"/>
      </rPr>
      <t xml:space="preserve">  </t>
    </r>
    <r>
      <rPr>
        <b/>
        <sz val="14"/>
        <color rgb="FF000000"/>
        <rFont val="Calibri"/>
        <family val="2"/>
        <scheme val="minor"/>
      </rPr>
      <t>Climate and Habitat Suitability</t>
    </r>
    <r>
      <rPr>
        <sz val="14"/>
        <color rgb="FF000000"/>
        <rFont val="Calibri"/>
        <family val="2"/>
        <scheme val="minor"/>
      </rPr>
      <t> </t>
    </r>
  </si>
  <si>
    <t>a.     Climate and available habitats are not suitable</t>
  </si>
  <si>
    <t>See climate suitability map.</t>
  </si>
  <si>
    <t>b.     Under future climate change scenarios, habitat types and climate suitable for the growth and reproduction of this species are expected to occur in region  (sleeper weeds)</t>
  </si>
  <si>
    <t>c.     Habitat types and climate are currently suitable for the growth and reproduction of this species to occur in region</t>
  </si>
  <si>
    <t>d.     Unknown</t>
  </si>
  <si>
    <t>3.  Future Range</t>
  </si>
  <si>
    <t>a.     No predicted effect of climate change on species distribution of plant</t>
  </si>
  <si>
    <t>Taxon is already widespread throughout Florida.</t>
  </si>
  <si>
    <t xml:space="preserve">b.     Predicted altered spread (range shifting) and/or changes in existing or emergence of a new pathways for secondary spread (e.g., flooding, extreme wind events) </t>
  </si>
  <si>
    <t>c.     Unknown</t>
  </si>
  <si>
    <r>
      <rPr>
        <b/>
        <sz val="14"/>
        <color rgb="FF000000"/>
        <rFont val="Calibri"/>
        <family val="2"/>
        <scheme val="minor"/>
      </rPr>
      <t>4</t>
    </r>
    <r>
      <rPr>
        <sz val="14"/>
        <color rgb="FF000000"/>
        <rFont val="Calibri"/>
        <family val="2"/>
        <scheme val="minor"/>
      </rPr>
      <t xml:space="preserve">.  </t>
    </r>
    <r>
      <rPr>
        <b/>
        <sz val="14"/>
        <color rgb="FF000000"/>
        <rFont val="Calibri"/>
        <family val="2"/>
        <scheme val="minor"/>
      </rPr>
      <t xml:space="preserve">Invasion and/or weedy status </t>
    </r>
  </si>
  <si>
    <t xml:space="preserve">a.     Species is not listed as invasive (or widely recognized as being weedy) in any state in the contiguous US                                </t>
  </si>
  <si>
    <t>Taxon is considered an invasive weed or have a high risk of invasion in Florida (1), Alabama (2), Georgia (3)(5), and more (4).</t>
  </si>
  <si>
    <t>(1) https://bugwoodcloud.org/CDN/fleppc/plantlists/2019/2019_Plant_List_ABSOLUTE_FINAL.pdf (2) https://www.se-eppc.org/alabama/2012-updatedALIPCinvasiveplantlist.pdf (3) https://gainvasivespeciescouncil.org/list/invasive-plants/ (4) https://www.invasive.org/browse/subinfo.cfm?sub=3049 (5) https://www.se-eppc.org/wildlandweeds/pdf/fall2006-gaexoticslist-pp15-18.pdf</t>
  </si>
  <si>
    <t>b.     Not a known problem in the US, but is listed as invasive (or considered weedy) in similar habitats outside of the US or Köppen Geiger climate classes</t>
  </si>
  <si>
    <t>c.     Is listed as invasive (or considered weedy) in non-neighboring states within same USDA Plant Hardiness Zones or Köppen Geiger climate classes</t>
  </si>
  <si>
    <r>
      <t xml:space="preserve">d.    Is </t>
    </r>
    <r>
      <rPr>
        <i/>
        <sz val="14"/>
        <color theme="1"/>
        <rFont val="Calibri"/>
        <family val="2"/>
        <scheme val="minor"/>
      </rPr>
      <t xml:space="preserve">reported </t>
    </r>
    <r>
      <rPr>
        <sz val="14"/>
        <color theme="1"/>
        <rFont val="Calibri (Body)"/>
      </rPr>
      <t>(invasion status unknown)</t>
    </r>
    <r>
      <rPr>
        <sz val="14"/>
        <color theme="1"/>
        <rFont val="Calibri"/>
        <family val="2"/>
        <scheme val="minor"/>
      </rPr>
      <t xml:space="preserve"> in the adjoining region within state and/or in neighboring states (states touching zone)</t>
    </r>
  </si>
  <si>
    <t>e.    Is considered invasive (or weedy) in the adjoining region within state and/or neighboring states (states touching zone)</t>
  </si>
  <si>
    <t>f.     Unknown</t>
  </si>
  <si>
    <t>5.  Vegetative Reproduction</t>
  </si>
  <si>
    <t>a.     No evidence of vegetative reproduction</t>
  </si>
  <si>
    <t>Taxon reproduces vegetatively and via seed production (1)(2).</t>
  </si>
  <si>
    <t xml:space="preserve">
(1) Tourn, G. M. (Buenos A. Univ. (Argentina). F. de A., Menvielle, M. F., Scopel, A. L., &amp; Pidal, B. (1999). Clonal strategies of a woody weed: Melia azedarach. Plant and Soil, 217(1–2), 111–117. https://doi.org/10.1023/a:1004724425697
(2) https://www.fs.usda.gov/database/feis/plants/tree/melaze/all.html</t>
  </si>
  <si>
    <t>b.     Reprouts readily after cutting, following disturbance, or with age.</t>
  </si>
  <si>
    <t>c.     Has runners or spreading stems/rhizomes/stolons that root easily</t>
  </si>
  <si>
    <t xml:space="preserve">d.     Has runners or spreading stems/rhizomes/stolons that fragment easily                                                                   </t>
  </si>
  <si>
    <t>e.     Both c and d are true</t>
  </si>
  <si>
    <t xml:space="preserve">f.      Unknown </t>
  </si>
  <si>
    <t>6.  Number of Viable Seeds or Propagules per Plant/Per Year</t>
  </si>
  <si>
    <t>a.     Not viable</t>
  </si>
  <si>
    <t>Taxon produces moderate amount of seeds per tree, approximately 10-128 (1). "Chinaberry is a prolific seeder, producing many panicles with fruits that each contain up to six seeds (Bonner and Karrfalt 2008). Viability is also high: approximately 50% of seeds germinated (50% seed viability rate) in a laboratory setting within 4 weeks (Hong and Ellis 1998) (2)."</t>
  </si>
  <si>
    <t>(1) https://www.fs.usda.gov/database/feis/plants/tree/melaze/all.html (2) https://www.cal-ipc.org/plants/risk/melia-azedarach-risk/</t>
  </si>
  <si>
    <t xml:space="preserve">b.     Few (woody species 0-10; grasses and annuals 0-50)                                                                                                       </t>
  </si>
  <si>
    <t xml:space="preserve">c.     Moderate (woody species 11-1,000; grasses and annuals 50-5,000)                                                                                                       </t>
  </si>
  <si>
    <t xml:space="preserve">d.     Prolific (woody species &gt;1,000; grasses and annuals &gt;5,000)                                                                                                       </t>
  </si>
  <si>
    <t>7.   Dispersal Ability</t>
  </si>
  <si>
    <t>a.     Seeds/propagules lack characteristics promoting long-distance dispersal (e.g., fruits attractive to birds or mammals, adaptations for wind or water dispersal, or adaptations for attachment such as barbs)</t>
  </si>
  <si>
    <t>Taxon is commonly dispersed by birds, people, and water (1)(2)(3). "In North America, Chinaberrytree seed is dispersed by animals, gravity, and possibly water. Birds and mammals eat Chinaberrytree fruit and disperse its seed. Cattle egrets in Texas use fruit-bearing twigs of Chinaberrytree for nesting material, thus dispersing its seed. Seedlings emerge in abundance near the parent plant, suggesting that much of the seed is gravity dispersed. In Hawaii, Chinaberrytree does not appear to have a natural dispersal agent and is thought to be dispersed by humans. In Africa, Chinaberrytree is dispersed by water and birds (1)."</t>
  </si>
  <si>
    <t>(1) https://www.fs.usda.gov/database/feis/plants/tree/melaze/all.html (2) https://plantpono.org/high-risk-plants/melia-azedarach/ (3) https://www.cal-ipc.org/plants/risk/melia-azedarach-risk/</t>
  </si>
  <si>
    <t>b.     Seeds/propagules have characteristics promoting long-distance dispersal but typically disperse &lt; 1km (0.62 mi)</t>
  </si>
  <si>
    <t>c.     Seeds/propagules have characteristics promoting long-distance dispersal with occassional dispersal &gt; 1km (0.62 mi)</t>
  </si>
  <si>
    <t>d.     Human-mediated spread of seeds/propagules (e.g., garden waste, contaminent of fill, gravel, mulch) and/or Seeds/propagules have characteristics promoting frequent long-distance dispersal and evidence of dispersal &gt; 1km (0.62 mi)</t>
  </si>
  <si>
    <t>8.  Generation Time</t>
  </si>
  <si>
    <t>a.     Long juvenile period (&gt;10 yrs for woody perennials, &gt;1yr for other growth forms)</t>
  </si>
  <si>
    <t>"The plant reaches maturity in 6–10 years and can develop viable seeds (1)."</t>
  </si>
  <si>
    <t>(1) https://www.anbg.gov.au/gnp/interns-2008/melia-azedarach.html#:~:text=The%20plant%20does%20not%20require,an%20area%20if%20left%20unchecked.</t>
  </si>
  <si>
    <t>b.     Short juvenile period (&lt;10 yrs for woody perennials, &lt;1yr for other growth forms)</t>
  </si>
  <si>
    <t>9  Establishment Ability</t>
  </si>
  <si>
    <t xml:space="preserve">a.     Unable to invade natural areas                                                                             </t>
  </si>
  <si>
    <t xml:space="preserve">Taxon is capable of invading disturbed and undisturbed areas (1)(2). "sexual reproduction may be more common in undisturbed conditions, while vegetative regeneration may be limited to Chinaberrytree trees that have been damaged (1)." </t>
  </si>
  <si>
    <t>(1) https://www.fs.usda.gov/database/feis/plants/tree/melaze/all.html (2) https://www.anbg.gov.au/gnp/interns-2008/melia-azedarach.html#:~:text=The%20plant%20does%20not%20require,an%20area%20if%20left%20unchecked.</t>
  </si>
  <si>
    <t xml:space="preserve">b.     Can only colonize certain habitat stages (e.g., early successional stages) and/or following disturbance                </t>
  </si>
  <si>
    <t xml:space="preserve">c.     Colonizes and establishes in edge habitats                                                         </t>
  </si>
  <si>
    <t xml:space="preserve">d.     Colonizes and establishes in intact and healthy natural areas/aquatic systems                                                         </t>
  </si>
  <si>
    <t xml:space="preserve">e.     Unknown </t>
  </si>
  <si>
    <t>10.  Retail Availablity</t>
  </si>
  <si>
    <t xml:space="preserve">a.     Plant is not sold in retail stores or online                                                                                          </t>
  </si>
  <si>
    <t>Seeds are readily available online. (1)(2)</t>
  </si>
  <si>
    <t>(1) https://www.amazon.com/Azedarach-Fragrant-Flowers-Clusters-Quantity/dp/B0BQCH2JSK?th=1 (2) https://toptropicals.com/store/item/2978.htm</t>
  </si>
  <si>
    <t xml:space="preserve">b.     Occasionally sold in national, regional and/or state retail stores or plant nurseries (not overly popular)                                                       </t>
  </si>
  <si>
    <t xml:space="preserve">c.     Plant is a popular ornamental and readily available                                                               </t>
  </si>
  <si>
    <r>
      <t xml:space="preserve">11.  Use for Forage, Biomass or Remediation Purposes </t>
    </r>
    <r>
      <rPr>
        <b/>
        <i/>
        <sz val="14"/>
        <color rgb="FF000000"/>
        <rFont val="Calibri"/>
        <family val="2"/>
        <scheme val="minor"/>
      </rPr>
      <t>(including planting on ROWs)</t>
    </r>
  </si>
  <si>
    <t xml:space="preserve">a.     Plant not used for these purposes                                                                                     </t>
  </si>
  <si>
    <t>Some evidence that trees are used for bioremediation (1). "Chinaberrytree trees have been recommended for planting at landfills in developing countries to offset environmental problems caused by landfills (1)."</t>
  </si>
  <si>
    <t>(1) https://www.fs.usda.gov/database/feis/plants/tree/melaze/all.html</t>
  </si>
  <si>
    <t xml:space="preserve">b.     Plant occasionally used for these purposes                   </t>
  </si>
  <si>
    <t xml:space="preserve">c.     Plant frequently used for these purposes or there are proposals for its widespread use                                                                     </t>
  </si>
  <si>
    <t xml:space="preserve">d.     Unknown </t>
  </si>
  <si>
    <t xml:space="preserve"> 12.   Use as a Pollinator Plant or Wildlife Habitat Plant</t>
  </si>
  <si>
    <t>a.     Not used for these purposes</t>
  </si>
  <si>
    <t>Some conflicting information. Taxon is a fragrant plant and attracts general pollinators but no evidence that taxon is used as a pollinator plant (1)(2). "flowers are fragrant, which may serve as an attractant for insect pollinators (1)." &amp; "bees and butterflies do not use the flower so it serves no pollinator benefit (2)."</t>
  </si>
  <si>
    <t>(1) https://www.fs.usda.gov/database/feis/plants/tree/melaze/all.html (2) https://tsusinvasives.org/home/database/melia-azedarach</t>
  </si>
  <si>
    <t xml:space="preserve">b.     Recognized pollinator plant, or providing wildlife habitat, but not currently cultivated as such                                                </t>
  </si>
  <si>
    <t xml:space="preserve">c.     Cultivated as a pollinator or wildlife habitat plant or often not controlled because of this characteristic                                                                                                                  </t>
  </si>
  <si>
    <t>Section 4. Difficulty of Management (M): Max 36</t>
  </si>
  <si>
    <t>All zones</t>
  </si>
  <si>
    <r>
      <t xml:space="preserve">1.  </t>
    </r>
    <r>
      <rPr>
        <b/>
        <sz val="14"/>
        <color rgb="FF000000"/>
        <rFont val="Calibri"/>
        <family val="2"/>
        <scheme val="minor"/>
      </rPr>
      <t>Control Techniques</t>
    </r>
  </si>
  <si>
    <t>Justification</t>
  </si>
  <si>
    <t>Citations</t>
  </si>
  <si>
    <t xml:space="preserve">a.    Effective control techniques exist                                                                                           </t>
  </si>
  <si>
    <t>Taxon is effectively controlled by many readily available herbicides (1)(2).</t>
  </si>
  <si>
    <t>(1) https://tsusinvasives.org/home/database/melia-azedarach (2) https://www.invasive.org/weedcd/pdfs/wow/chinaberry-tree.pdf</t>
  </si>
  <si>
    <t>b.   Control method available, but not effective</t>
  </si>
  <si>
    <t xml:space="preserve">c.    No known permitted control techniques (MAX SCORE—SKIP TO END)                                                                         </t>
  </si>
  <si>
    <t>d.   Unknown</t>
  </si>
  <si>
    <t>Enter score here (enter 0 for Unknown)</t>
  </si>
  <si>
    <r>
      <t xml:space="preserve">2.   </t>
    </r>
    <r>
      <rPr>
        <b/>
        <sz val="14"/>
        <color rgb="FF000000"/>
        <rFont val="Calibri"/>
        <family val="2"/>
        <scheme val="minor"/>
      </rPr>
      <t>Damage to Native Species</t>
    </r>
  </si>
  <si>
    <t>It is possible that herbicides could impact non-target species. Mechanical methods of control require extensive digging and removal due to deep roots of taxon.  (1)(2)</t>
  </si>
  <si>
    <t>(1) https://tsusinvasives.org/home/database/melia-azedarach (2) https://www.fs.usda.gov/database/feis/plants/tree/melaze/all.html</t>
  </si>
  <si>
    <t xml:space="preserve">a.    Can typically be controlled without damage to native species/method mitigates non-target damage                                              </t>
  </si>
  <si>
    <t xml:space="preserve">b.     Difficult to control without minor damage to natives in natural areas          </t>
  </si>
  <si>
    <t xml:space="preserve">c.   Difficult to control without significant damage to natives in natural areas/method cannot mitigate non-target damage                       </t>
  </si>
  <si>
    <t xml:space="preserve">d.    Unknown </t>
  </si>
  <si>
    <r>
      <rPr>
        <b/>
        <sz val="14"/>
        <color theme="1"/>
        <rFont val="Calibri"/>
        <family val="2"/>
        <scheme val="minor"/>
      </rPr>
      <t>3.</t>
    </r>
    <r>
      <rPr>
        <sz val="14"/>
        <color theme="1"/>
        <rFont val="Calibri"/>
        <family val="2"/>
        <scheme val="minor"/>
      </rPr>
      <t xml:space="preserve">  </t>
    </r>
    <r>
      <rPr>
        <b/>
        <sz val="14"/>
        <color rgb="FF000000"/>
        <rFont val="Calibri"/>
        <family val="2"/>
        <scheme val="minor"/>
      </rPr>
      <t>Further Site Restoration is Necessary Following Control</t>
    </r>
  </si>
  <si>
    <t xml:space="preserve">a.    Restoration not necessary </t>
  </si>
  <si>
    <t>Need for further site restoration is likely (1)(2). "Herbicides are typically effective in gaining initial control of a new invasion or a severe infestation, but they are rarely a complete or long-term solution to weed management (1)." "Repeat applications may also be necessary for complete control (2)."</t>
  </si>
  <si>
    <t>(1) https://www.fs.usda.gov/database/feis/plants/tree/melaze/all.html (2) https://plant-directory.ifas.ufl.edu/plant-directory/melia-azedarach/</t>
  </si>
  <si>
    <t>b.   &lt; 50% of the time</t>
  </si>
  <si>
    <t>c.    ≥ 50% of the time</t>
  </si>
  <si>
    <t xml:space="preserve">d.   Unknown </t>
  </si>
  <si>
    <r>
      <t xml:space="preserve">4.  </t>
    </r>
    <r>
      <rPr>
        <b/>
        <sz val="14"/>
        <color rgb="FF000000"/>
        <rFont val="Calibri"/>
        <family val="2"/>
        <scheme val="minor"/>
      </rPr>
      <t xml:space="preserve">Retreatments </t>
    </r>
    <r>
      <rPr>
        <b/>
        <i/>
        <sz val="12"/>
        <color rgb="FF000000"/>
        <rFont val="Calibri"/>
        <family val="2"/>
        <scheme val="minor"/>
      </rPr>
      <t>(due to persistent seed banks, regrowth and/or reinvasion)</t>
    </r>
    <r>
      <rPr>
        <b/>
        <sz val="12"/>
        <color rgb="FF000000"/>
        <rFont val="Calibri"/>
        <family val="2"/>
        <scheme val="minor"/>
      </rPr>
      <t xml:space="preserve"> </t>
    </r>
  </si>
  <si>
    <t>a.    No retreatment necessary</t>
  </si>
  <si>
    <t>Some retreatment may be necessary, more information needed. "Chinaberrytree likely forms a short-term seed bank, and its longevity may be extended under certain conditions (1)."</t>
  </si>
  <si>
    <t>b.   Retreatment likely but unknown</t>
  </si>
  <si>
    <t xml:space="preserve">c.    One to four times over next 5 years </t>
  </si>
  <si>
    <t xml:space="preserve">d.   At least once per year over next 5 years                                                                                   </t>
  </si>
  <si>
    <r>
      <t xml:space="preserve">5.  </t>
    </r>
    <r>
      <rPr>
        <b/>
        <sz val="14"/>
        <color rgb="FF000000"/>
        <rFont val="Calibri"/>
        <family val="2"/>
        <scheme val="minor"/>
      </rPr>
      <t>Total Area to be Managed</t>
    </r>
  </si>
  <si>
    <t>Numerous observations throughout Florida. (1) (2). "Invasions are not large but are present throughout natural lands, primarily disturbed sites and on the sides of levees and restored muck farms" (3)</t>
  </si>
  <si>
    <t>[1] https://www.eddmaps.org/distribution/viewmap.cfm?sub=3049 [2] https://www.gbif.org/occurrence/search?taxon_key=5914287 [3] Personal communications: Taylor Clark, December 18, 2025</t>
  </si>
  <si>
    <t>a.    &lt;50 acres</t>
  </si>
  <si>
    <t>b.   50-500 acres</t>
  </si>
  <si>
    <t>c.    &gt; 500 acres</t>
  </si>
  <si>
    <r>
      <t xml:space="preserve">6.   </t>
    </r>
    <r>
      <rPr>
        <b/>
        <sz val="14"/>
        <color rgb="FF000000"/>
        <rFont val="Calibri"/>
        <family val="2"/>
        <scheme val="minor"/>
      </rPr>
      <t>Site Access</t>
    </r>
  </si>
  <si>
    <t xml:space="preserve">a.    Site access is typically not difficult                                                                                       </t>
  </si>
  <si>
    <t xml:space="preserve">b.   Access to most invaded sites is difficult                                                                              </t>
  </si>
  <si>
    <t xml:space="preserve">c.    Unknown </t>
  </si>
  <si>
    <t>7.   Detectability of Species</t>
  </si>
  <si>
    <t>Easily detectable</t>
  </si>
  <si>
    <t xml:space="preserve">a.    Species is easily detected in the field                                                                                     </t>
  </si>
  <si>
    <t xml:space="preserve">b.   Species is only detectible in one ontogenetic stage (e.g., seedling, sabling, adult)                                                                        </t>
  </si>
  <si>
    <t>c. Species is not easily detectible in the field at any ontogenetic stage</t>
  </si>
  <si>
    <r>
      <t>8. </t>
    </r>
    <r>
      <rPr>
        <b/>
        <sz val="14"/>
        <color rgb="FF000000"/>
        <rFont val="Calibri"/>
        <family val="2"/>
        <scheme val="minor"/>
      </rPr>
      <t>Altered Efficacy of Management Strategies in Future Climate Scenarios</t>
    </r>
  </si>
  <si>
    <t xml:space="preserve">a.    No predicted effect                                                                     </t>
  </si>
  <si>
    <t>b.  Reduced efficacy with climate change (e.g., herbicide resistance, negative impacts to biocontrol agents)</t>
  </si>
  <si>
    <t xml:space="preserve">  TOTAL</t>
  </si>
  <si>
    <t>Proposed</t>
  </si>
  <si>
    <t>Current</t>
  </si>
  <si>
    <t>Terrestrial</t>
  </si>
  <si>
    <t>Forested</t>
  </si>
  <si>
    <r>
      <rPr>
        <sz val="12"/>
        <color theme="1"/>
        <rFont val="Calibri"/>
        <family val="2"/>
        <scheme val="minor"/>
      </rPr>
      <t>Natural Pine - Xeric or Mesic</t>
    </r>
  </si>
  <si>
    <t>Xeric</t>
  </si>
  <si>
    <r>
      <t xml:space="preserve">Hardwood - </t>
    </r>
    <r>
      <rPr>
        <sz val="12"/>
        <color theme="1"/>
        <rFont val="Calibri"/>
        <family val="2"/>
        <scheme val="minor"/>
      </rPr>
      <t>Upland or Mesic</t>
    </r>
  </si>
  <si>
    <t>Coastal uplands</t>
  </si>
  <si>
    <t>Mixed hardwood/pine</t>
  </si>
  <si>
    <t>Mesic uplands</t>
  </si>
  <si>
    <t>Non-coastal xeric scrub (scrub oak)</t>
  </si>
  <si>
    <t>Rocklands</t>
  </si>
  <si>
    <t>Native Grasslands, Outcrops and Glades</t>
  </si>
  <si>
    <t>Prairie</t>
  </si>
  <si>
    <t>Mesic flatlands</t>
  </si>
  <si>
    <t>Savannah</t>
  </si>
  <si>
    <t>Cedar Glade, Granite Outcrop/ Limestone/Marl outcrop, cliffs/Vertical rock</t>
  </si>
  <si>
    <t>Aquatic</t>
  </si>
  <si>
    <t>Wet flatlands</t>
  </si>
  <si>
    <t>Coastal</t>
  </si>
  <si>
    <t>Dune and Beach</t>
  </si>
  <si>
    <t>Seepage wetlands</t>
  </si>
  <si>
    <t>Coastal Scrub</t>
  </si>
  <si>
    <t>Floodplain wetlands</t>
  </si>
  <si>
    <t>Basin wetlands</t>
  </si>
  <si>
    <t>Freshwater Wetland</t>
  </si>
  <si>
    <t>Open water</t>
  </si>
  <si>
    <t>Lakes and rivers</t>
  </si>
  <si>
    <r>
      <t xml:space="preserve">Freshwater marsh/Swamp </t>
    </r>
    <r>
      <rPr>
        <sz val="8"/>
        <color theme="1"/>
        <rFont val="Calibri"/>
        <family val="2"/>
        <scheme val="minor"/>
      </rPr>
      <t>(mostly herbaceous vegetation)</t>
    </r>
  </si>
  <si>
    <t>Tidal wetlands</t>
  </si>
  <si>
    <t>Bog/Seep</t>
  </si>
  <si>
    <r>
      <t>Riparian/</t>
    </r>
    <r>
      <rPr>
        <sz val="12"/>
        <color theme="1"/>
        <rFont val="Calibri"/>
        <family val="2"/>
        <scheme val="minor"/>
      </rPr>
      <t>stream edge</t>
    </r>
  </si>
  <si>
    <t>Sand bars/scour zone/cobbles (within stream)</t>
  </si>
  <si>
    <r>
      <t>Bottomland hardwood/</t>
    </r>
    <r>
      <rPr>
        <sz val="12"/>
        <color theme="1"/>
        <rFont val="Calibri"/>
        <family val="2"/>
        <scheme val="minor"/>
      </rPr>
      <t xml:space="preserve">Oak-gum-cypress </t>
    </r>
    <r>
      <rPr>
        <sz val="10"/>
        <color theme="1"/>
        <rFont val="Calibri"/>
        <family val="2"/>
        <scheme val="minor"/>
      </rPr>
      <t>(subjected to long periods of flooding)</t>
    </r>
  </si>
  <si>
    <t>Salt Marsh or Brackish Marsh</t>
  </si>
  <si>
    <t>Anthropocentric/ disturbed</t>
  </si>
  <si>
    <t>Ruderal/Agricultural</t>
  </si>
  <si>
    <r>
      <t>Lawn/G</t>
    </r>
    <r>
      <rPr>
        <sz val="12"/>
        <color theme="1"/>
        <rFont val="Calibri"/>
        <family val="2"/>
        <scheme val="minor"/>
      </rPr>
      <t>ardens</t>
    </r>
  </si>
  <si>
    <r>
      <rPr>
        <sz val="12"/>
        <color theme="1"/>
        <rFont val="Calibri"/>
        <family val="2"/>
        <scheme val="minor"/>
      </rPr>
      <t>Pasture/ Row crop/ Orchard/Fencerows</t>
    </r>
  </si>
  <si>
    <t>Forest Plantation/Managed forest</t>
  </si>
  <si>
    <r>
      <t xml:space="preserve">Roadside and ROW’s/ </t>
    </r>
    <r>
      <rPr>
        <sz val="12"/>
        <color theme="1"/>
        <rFont val="Calibri"/>
        <family val="2"/>
        <scheme val="minor"/>
      </rPr>
      <t>Forest edge</t>
    </r>
  </si>
  <si>
    <r>
      <t xml:space="preserve">Urban </t>
    </r>
    <r>
      <rPr>
        <sz val="12"/>
        <color theme="1"/>
        <rFont val="Calibri"/>
        <family val="2"/>
        <scheme val="minor"/>
      </rPr>
      <t>greenspace/Vacant lots</t>
    </r>
  </si>
  <si>
    <t>Greenhouse/Nurseries</t>
  </si>
  <si>
    <t>FISC</t>
  </si>
  <si>
    <t>Cat 1</t>
  </si>
  <si>
    <t>Cat 2</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</si>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</sst>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sz val="11"/>
      <color theme="1"/>
      <name val="Calibri"/>
      <family val="2"/>
      <scheme val="minor"/>
    </font>
    <font>
      <sz val="12"/>
      <color theme="1"/>
      <name val="Times New Roman"/>
      <family val="1"/>
    </font>
    <font>
      <b/>
      <sz val="14"/>
      <color theme="1"/>
      <name val="Times New Roman"/>
      <family val="1"/>
    </font>
    <font>
      <sz val="14"/>
      <color theme="1"/>
      <name val="Calibri"/>
      <family val="2"/>
      <scheme val="minor"/>
    </font>
    <font>
      <b/>
      <sz val="14"/>
      <color rgb="FF000000"/>
      <name val="Times New Roman"/>
      <family val="1"/>
    </font>
    <font>
      <sz val="14"/>
      <color theme="1"/>
      <name val="Times New Roman"/>
      <family val="1"/>
    </font>
    <font>
      <sz val="14"/>
      <color rgb="FF000000"/>
      <name val="Times New Roman"/>
      <family val="1"/>
    </font>
    <font>
      <sz val="14"/>
      <color rgb="FF000000"/>
      <name val="Calibri"/>
      <family val="2"/>
      <scheme val="minor"/>
    </font>
    <font>
      <i/>
      <sz val="14"/>
      <color rgb="FF000000"/>
      <name val="Times New Roman"/>
      <family val="1"/>
    </font>
    <font>
      <b/>
      <sz val="12"/>
      <color theme="1"/>
      <name val="Calibri"/>
      <family val="2"/>
      <scheme val="minor"/>
    </font>
    <font>
      <sz val="8"/>
      <color theme="1"/>
      <name val="Calibri"/>
      <family val="2"/>
      <scheme val="minor"/>
    </font>
    <font>
      <sz val="10"/>
      <color theme="1"/>
      <name val="Calibri"/>
      <family val="2"/>
      <scheme val="minor"/>
    </font>
    <font>
      <b/>
      <sz val="14"/>
      <color theme="1"/>
      <name val="Calibri"/>
      <family val="2"/>
      <scheme val="minor"/>
    </font>
    <font>
      <b/>
      <sz val="14"/>
      <color rgb="FF000000"/>
      <name val="Calibri"/>
      <family val="2"/>
      <scheme val="minor"/>
    </font>
    <font>
      <sz val="14"/>
      <color rgb="FFC00000"/>
      <name val="Calibri"/>
      <family val="2"/>
      <scheme val="minor"/>
    </font>
    <font>
      <vertAlign val="superscript"/>
      <sz val="14"/>
      <color theme="1"/>
      <name val="Calibri"/>
      <family val="2"/>
      <scheme val="minor"/>
    </font>
    <font>
      <sz val="7"/>
      <color theme="1"/>
      <name val="Calibri"/>
      <family val="2"/>
      <scheme val="minor"/>
    </font>
    <font>
      <b/>
      <i/>
      <sz val="14"/>
      <color rgb="FF000000"/>
      <name val="Calibri"/>
      <family val="2"/>
      <scheme val="minor"/>
    </font>
    <font>
      <i/>
      <sz val="14"/>
      <color theme="1"/>
      <name val="Calibri"/>
      <family val="2"/>
      <scheme val="minor"/>
    </font>
    <font>
      <b/>
      <i/>
      <sz val="12"/>
      <color rgb="FF000000"/>
      <name val="Calibri"/>
      <family val="2"/>
      <scheme val="minor"/>
    </font>
    <font>
      <b/>
      <sz val="12"/>
      <color rgb="FF000000"/>
      <name val="Calibri"/>
      <family val="2"/>
      <scheme val="minor"/>
    </font>
    <font>
      <b/>
      <u/>
      <sz val="14"/>
      <color theme="1"/>
      <name val="Calibri"/>
      <family val="2"/>
      <scheme val="minor"/>
    </font>
    <font>
      <sz val="14"/>
      <color theme="1"/>
      <name val="Calibri"/>
      <family val="2"/>
    </font>
    <font>
      <sz val="14"/>
      <color theme="1"/>
      <name val="Aptos Narrow"/>
      <family val="2"/>
    </font>
    <font>
      <sz val="8"/>
      <name val="Calibri"/>
      <family val="2"/>
      <scheme val="minor"/>
    </font>
    <font>
      <sz val="12"/>
      <color rgb="FF000000"/>
      <name val="Times New Roman"/>
      <family val="1"/>
    </font>
    <font>
      <b/>
      <sz val="14"/>
      <color theme="1"/>
      <name val="Calibri (Body)"/>
    </font>
    <font>
      <sz val="12"/>
      <color theme="1"/>
      <name val="Calibri (Body)"/>
    </font>
    <font>
      <sz val="14"/>
      <color theme="1"/>
      <name val="Calibri (Body)"/>
    </font>
    <font>
      <b/>
      <i/>
      <sz val="14"/>
      <color theme="1"/>
      <name val="Calibri"/>
      <family val="2"/>
      <scheme val="minor"/>
    </font>
    <font>
      <u/>
      <sz val="12"/>
      <color theme="10"/>
      <name val="Calibri"/>
      <family val="2"/>
      <scheme val="minor"/>
    </font>
    <font>
      <sz val="12"/>
      <color rgb="FF000000"/>
      <name val="Calibri"/>
      <family val="2"/>
      <scheme val="minor"/>
    </font>
    <font>
      <b/>
      <u/>
      <sz val="14"/>
      <color theme="1"/>
      <name val="Calibri (Body)"/>
    </font>
    <font>
      <sz val="11"/>
      <color rgb="FF212121"/>
      <name val="Aptos"/>
      <family val="2"/>
      <charset val="1"/>
    </font>
  </fonts>
  <fills count="17">
    <fill>
      <patternFill patternType="none"/>
    </fill>
    <fill>
      <patternFill patternType="gray125"/>
    </fill>
    <fill>
      <patternFill patternType="solid">
        <fgColor theme="9" tint="0.59999389629810485"/>
        <bgColor indexed="64"/>
      </patternFill>
    </fill>
    <fill>
      <patternFill patternType="solid">
        <fgColor rgb="FFD9D9D9"/>
        <bgColor indexed="64"/>
      </patternFill>
    </fill>
    <fill>
      <patternFill patternType="solid">
        <fgColor rgb="FFE7E6E6"/>
        <bgColor indexed="64"/>
      </patternFill>
    </fill>
    <fill>
      <patternFill patternType="solid">
        <fgColor rgb="FFBFBFBF"/>
        <bgColor indexed="64"/>
      </patternFill>
    </fill>
    <fill>
      <patternFill patternType="solid">
        <fgColor rgb="FFBFBFBF"/>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9" tint="0.79998168889431442"/>
        <bgColor indexed="64"/>
      </patternFill>
    </fill>
    <fill>
      <patternFill patternType="solid">
        <fgColor rgb="FFED556E"/>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1" fillId="0" borderId="0" applyNumberFormat="0" applyFill="0" applyBorder="0" applyAlignment="0" applyProtection="0"/>
  </cellStyleXfs>
  <cellXfs count="244">
    <xf numFmtId="0" fontId="0" fillId="0" borderId="0" xfId="0"/>
    <xf numFmtId="0" fontId="2" fillId="0" borderId="0" xfId="0" applyFont="1"/>
    <xf numFmtId="0" fontId="4" fillId="0" borderId="0" xfId="0" applyFont="1"/>
    <xf numFmtId="0" fontId="4" fillId="0" borderId="0" xfId="0" applyFont="1" applyAlignment="1">
      <alignment vertical="center"/>
    </xf>
    <xf numFmtId="0" fontId="6" fillId="0" borderId="2" xfId="0" applyFont="1" applyBorder="1" applyAlignment="1">
      <alignment horizontal="center" vertical="center" wrapText="1"/>
    </xf>
    <xf numFmtId="0" fontId="6"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indent="4"/>
    </xf>
    <xf numFmtId="0" fontId="6"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0" borderId="0" xfId="0" applyFont="1" applyAlignment="1">
      <alignment vertical="center" wrapText="1"/>
    </xf>
    <xf numFmtId="0" fontId="3" fillId="0" borderId="0" xfId="0" applyFont="1" applyAlignment="1">
      <alignment horizontal="left" vertical="center" wrapText="1" indent="4"/>
    </xf>
    <xf numFmtId="0" fontId="6" fillId="0" borderId="0" xfId="0" applyFont="1" applyAlignment="1">
      <alignment horizontal="left" vertical="center" wrapText="1" indent="6"/>
    </xf>
    <xf numFmtId="0" fontId="3" fillId="0" borderId="0" xfId="0" applyFont="1" applyAlignment="1">
      <alignment vertical="center" wrapText="1"/>
    </xf>
    <xf numFmtId="0" fontId="5" fillId="0" borderId="0" xfId="0" applyFont="1" applyAlignment="1">
      <alignment horizontal="right" vertical="center" wrapText="1" indent="4"/>
    </xf>
    <xf numFmtId="0" fontId="4" fillId="0" borderId="0" xfId="0" applyFont="1" applyAlignment="1">
      <alignment vertical="center" wrapText="1"/>
    </xf>
    <xf numFmtId="0" fontId="6" fillId="0" borderId="0" xfId="0" applyFont="1" applyAlignment="1">
      <alignment horizontal="left" vertical="top"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15" xfId="0" applyBorder="1" applyAlignment="1">
      <alignment horizontal="left" vertical="center" wrapText="1"/>
    </xf>
    <xf numFmtId="0" fontId="4" fillId="0" borderId="0" xfId="0" applyFont="1" applyAlignment="1">
      <alignment horizontal="left" vertical="top" wrapText="1"/>
    </xf>
    <xf numFmtId="0" fontId="4" fillId="2" borderId="2" xfId="0" applyFont="1" applyFill="1" applyBorder="1"/>
    <xf numFmtId="0" fontId="8"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13" fillId="2" borderId="2" xfId="0" applyFont="1" applyFill="1" applyBorder="1" applyAlignment="1">
      <alignment wrapText="1"/>
    </xf>
    <xf numFmtId="0" fontId="13" fillId="0" borderId="2" xfId="0" applyFont="1" applyBorder="1" applyAlignment="1">
      <alignment horizontal="center" vertical="center" wrapText="1"/>
    </xf>
    <xf numFmtId="0" fontId="4" fillId="0" borderId="2" xfId="0" applyFont="1" applyBorder="1" applyAlignment="1">
      <alignment horizontal="left" vertical="center" wrapText="1" indent="3"/>
    </xf>
    <xf numFmtId="0" fontId="4" fillId="0" borderId="2" xfId="0" applyFont="1" applyBorder="1" applyAlignment="1">
      <alignment horizontal="center" vertical="center" wrapText="1"/>
    </xf>
    <xf numFmtId="0" fontId="15" fillId="0" borderId="0" xfId="0" applyFont="1"/>
    <xf numFmtId="0" fontId="4" fillId="0" borderId="4" xfId="0" applyFont="1" applyBorder="1" applyAlignment="1">
      <alignment horizontal="center" vertical="center"/>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left" vertical="center" wrapText="1" indent="2"/>
    </xf>
    <xf numFmtId="0" fontId="4" fillId="0" borderId="4" xfId="0" applyFont="1" applyBorder="1" applyAlignment="1">
      <alignment horizontal="center" vertical="center" wrapText="1"/>
    </xf>
    <xf numFmtId="0" fontId="4" fillId="0" borderId="2" xfId="0" applyFont="1" applyBorder="1" applyAlignment="1">
      <alignment horizontal="left" vertical="center" wrapText="1" indent="4"/>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13" fillId="8" borderId="2" xfId="0" applyFont="1" applyFill="1" applyBorder="1" applyAlignment="1">
      <alignment horizontal="center" vertical="center"/>
    </xf>
    <xf numFmtId="0" fontId="4" fillId="0" borderId="0" xfId="0" applyFont="1" applyAlignment="1">
      <alignment horizontal="left" vertical="center" wrapText="1" indent="3"/>
    </xf>
    <xf numFmtId="0" fontId="4" fillId="0" borderId="0" xfId="0" applyFont="1" applyAlignment="1">
      <alignment horizontal="left" vertical="center" wrapText="1" indent="4"/>
    </xf>
    <xf numFmtId="0" fontId="13" fillId="0" borderId="0" xfId="0" applyFont="1"/>
    <xf numFmtId="0" fontId="13" fillId="0" borderId="0" xfId="0" applyFont="1" applyAlignment="1">
      <alignment horizontal="justify"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5" xfId="0" applyFont="1" applyBorder="1" applyAlignment="1">
      <alignment horizontal="center" vertical="center" wrapText="1"/>
    </xf>
    <xf numFmtId="0" fontId="14" fillId="0" borderId="0" xfId="0" applyFont="1" applyAlignment="1">
      <alignment vertical="center" wrapText="1"/>
    </xf>
    <xf numFmtId="0" fontId="8" fillId="0" borderId="8"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2" xfId="0" applyFont="1" applyFill="1" applyBorder="1" applyAlignment="1">
      <alignment horizontal="center" vertical="center" wrapText="1"/>
    </xf>
    <xf numFmtId="0" fontId="13" fillId="10" borderId="2" xfId="0" applyFont="1" applyFill="1" applyBorder="1" applyAlignment="1">
      <alignment horizontal="center" vertical="center"/>
    </xf>
    <xf numFmtId="0" fontId="11" fillId="0" borderId="0" xfId="0" applyFont="1" applyAlignment="1">
      <alignment vertical="center"/>
    </xf>
    <xf numFmtId="0" fontId="4" fillId="0" borderId="0" xfId="0" applyFont="1" applyAlignment="1">
      <alignment horizontal="left"/>
    </xf>
    <xf numFmtId="0" fontId="6" fillId="0" borderId="0" xfId="0" applyFont="1" applyAlignment="1">
      <alignment horizontal="left" vertical="top"/>
    </xf>
    <xf numFmtId="0" fontId="4" fillId="0" borderId="0" xfId="0" applyFont="1" applyAlignment="1">
      <alignment horizontal="left" vertical="top"/>
    </xf>
    <xf numFmtId="0" fontId="4" fillId="13" borderId="2" xfId="0" applyFont="1" applyFill="1" applyBorder="1"/>
    <xf numFmtId="0" fontId="4" fillId="13" borderId="2" xfId="0" applyFont="1" applyFill="1" applyBorder="1" applyAlignment="1">
      <alignment horizontal="center" vertical="center"/>
    </xf>
    <xf numFmtId="0" fontId="4" fillId="13" borderId="5" xfId="0" applyFont="1" applyFill="1" applyBorder="1"/>
    <xf numFmtId="0" fontId="4" fillId="13" borderId="5" xfId="0" applyFont="1" applyFill="1" applyBorder="1" applyAlignment="1">
      <alignment horizontal="center" vertical="center"/>
    </xf>
    <xf numFmtId="0" fontId="4" fillId="13" borderId="9" xfId="0" applyFont="1" applyFill="1" applyBorder="1" applyAlignment="1">
      <alignment horizontal="left" vertical="top"/>
    </xf>
    <xf numFmtId="0" fontId="4" fillId="13" borderId="5" xfId="0" applyFont="1" applyFill="1" applyBorder="1" applyAlignment="1">
      <alignment horizontal="left" vertical="top"/>
    </xf>
    <xf numFmtId="0" fontId="19" fillId="0" borderId="0" xfId="0" applyFont="1"/>
    <xf numFmtId="0" fontId="10" fillId="8" borderId="0" xfId="0" applyFont="1" applyFill="1"/>
    <xf numFmtId="0" fontId="13" fillId="13" borderId="8" xfId="0" applyFont="1" applyFill="1" applyBorder="1" applyAlignment="1">
      <alignment horizontal="left"/>
    </xf>
    <xf numFmtId="0" fontId="4" fillId="0" borderId="4" xfId="0" applyFont="1" applyBorder="1" applyAlignment="1">
      <alignment horizontal="left" vertical="center" wrapText="1" indent="3"/>
    </xf>
    <xf numFmtId="0" fontId="14" fillId="3" borderId="20" xfId="0" applyFont="1" applyFill="1" applyBorder="1" applyAlignment="1">
      <alignment vertical="center" wrapText="1"/>
    </xf>
    <xf numFmtId="0" fontId="4" fillId="3" borderId="23"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vertical="top" wrapText="1"/>
    </xf>
    <xf numFmtId="0" fontId="13" fillId="8" borderId="5" xfId="0" applyFont="1" applyFill="1" applyBorder="1" applyAlignment="1">
      <alignment horizontal="center" vertical="center"/>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4" fillId="0" borderId="4" xfId="0" applyFont="1" applyBorder="1" applyAlignment="1">
      <alignment horizontal="left" vertical="center" wrapText="1" indent="4"/>
    </xf>
    <xf numFmtId="0" fontId="14" fillId="8" borderId="1" xfId="0" applyFont="1" applyFill="1" applyBorder="1" applyAlignment="1">
      <alignment horizontal="left" vertical="center" wrapText="1" indent="3"/>
    </xf>
    <xf numFmtId="0" fontId="4" fillId="3" borderId="1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8" fillId="0" borderId="16" xfId="0" applyFont="1" applyBorder="1" applyAlignment="1">
      <alignment horizontal="center" vertical="center" wrapText="1"/>
    </xf>
    <xf numFmtId="0" fontId="4" fillId="0" borderId="4" xfId="0" applyFont="1" applyBorder="1" applyAlignment="1">
      <alignment horizontal="left" vertical="center" wrapText="1" indent="2"/>
    </xf>
    <xf numFmtId="0" fontId="5" fillId="3" borderId="22" xfId="0" applyFont="1" applyFill="1" applyBorder="1" applyAlignment="1">
      <alignment vertical="center" wrapText="1"/>
    </xf>
    <xf numFmtId="0" fontId="23" fillId="0" borderId="2" xfId="0" applyFont="1" applyBorder="1" applyAlignment="1">
      <alignment horizontal="left" vertical="center" wrapText="1" indent="3"/>
    </xf>
    <xf numFmtId="0" fontId="26" fillId="5" borderId="2" xfId="0" applyFont="1" applyFill="1" applyBorder="1" applyAlignment="1">
      <alignment horizontal="center" vertical="center" wrapText="1"/>
    </xf>
    <xf numFmtId="0" fontId="0" fillId="2" borderId="2" xfId="0" applyFill="1" applyBorder="1"/>
    <xf numFmtId="0" fontId="0" fillId="0" borderId="0" xfId="0" applyAlignment="1">
      <alignment horizontal="center" vertical="center" textRotation="90"/>
    </xf>
    <xf numFmtId="0" fontId="0" fillId="0" borderId="13" xfId="0" applyBorder="1" applyAlignment="1">
      <alignment horizontal="left" vertical="center" wrapText="1"/>
    </xf>
    <xf numFmtId="0" fontId="0" fillId="12" borderId="0" xfId="0" applyFill="1" applyAlignment="1">
      <alignment horizontal="center" vertical="center" textRotation="90" wrapText="1"/>
    </xf>
    <xf numFmtId="0" fontId="0" fillId="0" borderId="13" xfId="0" applyBorder="1" applyAlignment="1">
      <alignment horizontal="left" vertical="center"/>
    </xf>
    <xf numFmtId="0" fontId="0" fillId="0" borderId="15" xfId="0" applyBorder="1" applyAlignment="1">
      <alignment horizontal="left" vertical="center"/>
    </xf>
    <xf numFmtId="0" fontId="27" fillId="0" borderId="7" xfId="0" applyFont="1" applyBorder="1" applyAlignment="1">
      <alignment vertical="center" wrapText="1"/>
    </xf>
    <xf numFmtId="0" fontId="15" fillId="0" borderId="2" xfId="0" applyFont="1" applyBorder="1" applyAlignment="1">
      <alignment horizontal="right"/>
    </xf>
    <xf numFmtId="0" fontId="0" fillId="11" borderId="2" xfId="0" applyFill="1" applyBorder="1"/>
    <xf numFmtId="0" fontId="0" fillId="14" borderId="2" xfId="0" applyFill="1" applyBorder="1"/>
    <xf numFmtId="0" fontId="0" fillId="15" borderId="2" xfId="0" applyFill="1" applyBorder="1"/>
    <xf numFmtId="0" fontId="7" fillId="0" borderId="2" xfId="0" applyFont="1" applyBorder="1" applyAlignment="1">
      <alignment horizontal="center" vertical="center" wrapText="1"/>
    </xf>
    <xf numFmtId="0" fontId="0" fillId="0" borderId="0" xfId="0" applyAlignment="1">
      <alignment vertical="center" textRotation="90"/>
    </xf>
    <xf numFmtId="0" fontId="0" fillId="12" borderId="9" xfId="0" applyFill="1" applyBorder="1" applyAlignment="1">
      <alignment horizontal="center" vertical="center" textRotation="90"/>
    </xf>
    <xf numFmtId="0" fontId="0" fillId="0" borderId="9" xfId="0" applyBorder="1" applyAlignment="1">
      <alignment horizontal="left" vertical="center"/>
    </xf>
    <xf numFmtId="0" fontId="0" fillId="0" borderId="0" xfId="0" applyAlignment="1">
      <alignment vertical="center" textRotation="90" wrapText="1"/>
    </xf>
    <xf numFmtId="0" fontId="0" fillId="0" borderId="15" xfId="0" applyBorder="1" applyAlignment="1">
      <alignment vertical="center"/>
    </xf>
    <xf numFmtId="0" fontId="0" fillId="0" borderId="13" xfId="0" applyBorder="1" applyAlignment="1">
      <alignment vertical="center"/>
    </xf>
    <xf numFmtId="0" fontId="15" fillId="0" borderId="2" xfId="0" applyFont="1" applyBorder="1" applyAlignment="1">
      <alignment horizontal="right" vertical="center" wrapText="1" indent="3"/>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15" fillId="0" borderId="2" xfId="0" applyFont="1" applyBorder="1" applyAlignment="1">
      <alignment horizontal="right" vertical="center"/>
    </xf>
    <xf numFmtId="0" fontId="8"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vertical="center"/>
    </xf>
    <xf numFmtId="0" fontId="15" fillId="0" borderId="0" xfId="0" applyFont="1" applyAlignment="1">
      <alignment vertical="center"/>
    </xf>
    <xf numFmtId="0" fontId="14" fillId="6" borderId="2" xfId="0" applyFont="1" applyFill="1" applyBorder="1" applyAlignment="1">
      <alignment horizontal="right" vertical="center" wrapText="1"/>
    </xf>
    <xf numFmtId="0" fontId="3" fillId="0" borderId="0" xfId="0" applyFont="1" applyAlignment="1">
      <alignment vertical="center"/>
    </xf>
    <xf numFmtId="0" fontId="7"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4" xfId="0" applyFont="1" applyBorder="1" applyAlignment="1">
      <alignment horizontal="left" vertical="center" wrapText="1" indent="4"/>
    </xf>
    <xf numFmtId="0" fontId="2" fillId="0" borderId="0" xfId="0" applyFont="1" applyAlignment="1">
      <alignment vertical="top" wrapText="1"/>
    </xf>
    <xf numFmtId="0" fontId="0" fillId="11" borderId="2" xfId="0" applyFill="1" applyBorder="1" applyAlignment="1">
      <alignment horizontal="center" vertical="center"/>
    </xf>
    <xf numFmtId="0" fontId="0" fillId="14" borderId="2" xfId="0" applyFill="1" applyBorder="1" applyAlignment="1">
      <alignment horizontal="center" vertical="center"/>
    </xf>
    <xf numFmtId="0" fontId="0" fillId="15" borderId="2" xfId="0" applyFill="1" applyBorder="1" applyAlignment="1">
      <alignment horizontal="center" vertical="center" wrapText="1"/>
    </xf>
    <xf numFmtId="0" fontId="0" fillId="2" borderId="2" xfId="0" applyFill="1" applyBorder="1" applyAlignment="1">
      <alignment horizontal="center" vertical="center"/>
    </xf>
    <xf numFmtId="0" fontId="4" fillId="0" borderId="2" xfId="0" applyFont="1" applyBorder="1" applyAlignment="1">
      <alignment horizontal="center" vertical="center"/>
    </xf>
    <xf numFmtId="0" fontId="13" fillId="0" borderId="2" xfId="0" applyFont="1" applyBorder="1"/>
    <xf numFmtId="0" fontId="9" fillId="0" borderId="2" xfId="0" applyFont="1" applyBorder="1"/>
    <xf numFmtId="0" fontId="6" fillId="0" borderId="2" xfId="0" applyFont="1" applyBorder="1"/>
    <xf numFmtId="14" fontId="6" fillId="0" borderId="2" xfId="0" applyNumberFormat="1" applyFont="1" applyBorder="1"/>
    <xf numFmtId="14" fontId="6" fillId="0" borderId="2" xfId="0" applyNumberFormat="1" applyFont="1" applyBorder="1" applyAlignment="1">
      <alignment horizontal="left" vertical="top" wrapText="1"/>
    </xf>
    <xf numFmtId="0" fontId="15" fillId="0" borderId="2" xfId="0" applyFont="1" applyBorder="1" applyAlignment="1">
      <alignment horizontal="left"/>
    </xf>
    <xf numFmtId="0" fontId="15" fillId="0" borderId="2" xfId="0" applyFont="1" applyBorder="1" applyAlignment="1">
      <alignment horizontal="left" vertical="center"/>
    </xf>
    <xf numFmtId="0" fontId="6" fillId="0" borderId="12" xfId="0" applyFont="1" applyBorder="1" applyAlignment="1">
      <alignment horizontal="left" vertical="top" wrapText="1"/>
    </xf>
    <xf numFmtId="0" fontId="4" fillId="16" borderId="2" xfId="0" applyFont="1" applyFill="1" applyBorder="1" applyAlignment="1">
      <alignment horizontal="center" vertical="center" wrapText="1"/>
    </xf>
    <xf numFmtId="0" fontId="13" fillId="13" borderId="11" xfId="0" applyFont="1" applyFill="1" applyBorder="1" applyAlignment="1">
      <alignment vertical="center" wrapText="1"/>
    </xf>
    <xf numFmtId="0" fontId="0" fillId="0" borderId="13" xfId="0" applyBorder="1" applyAlignment="1">
      <alignment vertical="center" wrapText="1"/>
    </xf>
    <xf numFmtId="0" fontId="13"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2" xfId="0" applyFont="1" applyBorder="1" applyAlignment="1">
      <alignment horizontal="left" vertical="top" wrapText="1"/>
    </xf>
    <xf numFmtId="0" fontId="10" fillId="0" borderId="0" xfId="0" applyFont="1" applyAlignment="1">
      <alignment horizontal="left" vertical="top" wrapText="1"/>
    </xf>
    <xf numFmtId="0" fontId="10" fillId="0" borderId="17" xfId="0" applyFont="1" applyBorder="1" applyAlignment="1">
      <alignment horizontal="left" vertical="top" wrapText="1"/>
    </xf>
    <xf numFmtId="0" fontId="10" fillId="0" borderId="16" xfId="0" applyFont="1" applyBorder="1" applyAlignment="1">
      <alignment horizontal="left" vertical="top" wrapText="1"/>
    </xf>
    <xf numFmtId="0" fontId="10" fillId="0" borderId="15" xfId="0" applyFont="1" applyBorder="1" applyAlignment="1">
      <alignment horizontal="left" vertical="top" wrapText="1"/>
    </xf>
    <xf numFmtId="0" fontId="10" fillId="0" borderId="10" xfId="0" applyFont="1" applyBorder="1" applyAlignment="1">
      <alignment horizontal="left" vertical="top" wrapText="1"/>
    </xf>
    <xf numFmtId="0" fontId="13" fillId="13" borderId="2"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2" xfId="0" applyFont="1" applyFill="1" applyBorder="1" applyAlignment="1">
      <alignment horizontal="left" vertical="center"/>
    </xf>
    <xf numFmtId="0" fontId="4" fillId="13"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0" xfId="0" applyFont="1" applyAlignment="1">
      <alignment horizontal="center"/>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13" fillId="3" borderId="20"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4" fillId="0" borderId="0" xfId="0" applyFont="1" applyAlignment="1">
      <alignmen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0" fontId="14" fillId="3" borderId="24"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wrapText="1"/>
    </xf>
    <xf numFmtId="0" fontId="6" fillId="0" borderId="0" xfId="0" applyFont="1" applyAlignment="1">
      <alignment horizontal="center" vertical="center" wrapText="1"/>
    </xf>
    <xf numFmtId="0" fontId="6" fillId="0" borderId="0" xfId="0" applyFont="1" applyAlignment="1">
      <alignment vertical="center" wrapText="1"/>
    </xf>
    <xf numFmtId="0" fontId="13" fillId="8" borderId="18" xfId="0" applyFont="1" applyFill="1" applyBorder="1" applyAlignment="1">
      <alignment horizontal="left" vertical="center" wrapText="1"/>
    </xf>
    <xf numFmtId="0" fontId="13" fillId="8" borderId="25" xfId="0" applyFont="1" applyFill="1" applyBorder="1" applyAlignment="1">
      <alignment horizontal="left" vertical="center" wrapText="1"/>
    </xf>
    <xf numFmtId="0" fontId="13" fillId="8" borderId="19" xfId="0" applyFont="1" applyFill="1" applyBorder="1" applyAlignment="1">
      <alignment horizontal="left" vertical="center" wrapText="1"/>
    </xf>
    <xf numFmtId="0" fontId="13" fillId="8" borderId="20" xfId="0" applyFont="1" applyFill="1" applyBorder="1" applyAlignment="1">
      <alignment horizontal="left" vertical="center" wrapText="1"/>
    </xf>
    <xf numFmtId="0" fontId="13" fillId="8" borderId="26" xfId="0" applyFont="1" applyFill="1" applyBorder="1" applyAlignment="1">
      <alignment horizontal="left" vertical="center" wrapText="1"/>
    </xf>
    <xf numFmtId="0" fontId="13" fillId="8" borderId="27" xfId="0" applyFont="1" applyFill="1" applyBorder="1" applyAlignment="1">
      <alignment horizontal="left" vertical="center" wrapText="1"/>
    </xf>
    <xf numFmtId="0" fontId="13" fillId="8" borderId="24" xfId="0" applyFont="1" applyFill="1" applyBorder="1" applyAlignment="1">
      <alignment horizontal="left" vertical="center" wrapText="1"/>
    </xf>
    <xf numFmtId="0" fontId="13" fillId="8" borderId="21" xfId="0" applyFont="1" applyFill="1"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32" fillId="0" borderId="12" xfId="0" applyFont="1" applyBorder="1" applyAlignment="1">
      <alignment horizontal="left" vertical="center" wrapText="1"/>
    </xf>
    <xf numFmtId="0" fontId="28" fillId="0" borderId="0" xfId="1" applyFont="1" applyAlignment="1">
      <alignment horizontal="left" vertical="center" wrapText="1"/>
    </xf>
    <xf numFmtId="0" fontId="14" fillId="9" borderId="18"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19" xfId="0" applyFont="1" applyFill="1" applyBorder="1" applyAlignment="1">
      <alignment horizontal="left" vertical="center" wrapText="1"/>
    </xf>
    <xf numFmtId="0" fontId="8" fillId="9" borderId="18" xfId="0" applyFont="1" applyFill="1" applyBorder="1" applyAlignment="1">
      <alignment horizontal="left" vertical="center" wrapText="1"/>
    </xf>
    <xf numFmtId="0" fontId="8" fillId="9" borderId="25" xfId="0" applyFont="1" applyFill="1" applyBorder="1" applyAlignment="1">
      <alignment horizontal="left" vertical="center" wrapText="1"/>
    </xf>
    <xf numFmtId="0" fontId="8" fillId="9" borderId="19"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14" fillId="7" borderId="20" xfId="0" applyFont="1" applyFill="1" applyBorder="1" applyAlignment="1">
      <alignment horizontal="left" vertical="center" wrapText="1"/>
    </xf>
    <xf numFmtId="0" fontId="14" fillId="7" borderId="24"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6" borderId="18" xfId="0" applyFont="1" applyFill="1" applyBorder="1" applyAlignment="1">
      <alignment horizontal="left" vertical="center" wrapText="1"/>
    </xf>
    <xf numFmtId="0" fontId="14" fillId="6" borderId="25" xfId="0" applyFont="1" applyFill="1" applyBorder="1" applyAlignment="1">
      <alignment horizontal="left" vertical="center" wrapText="1"/>
    </xf>
    <xf numFmtId="0" fontId="14" fillId="6" borderId="19" xfId="0" applyFont="1" applyFill="1" applyBorder="1" applyAlignment="1">
      <alignment horizontal="left" vertical="center" wrapText="1"/>
    </xf>
    <xf numFmtId="0" fontId="14" fillId="9" borderId="20" xfId="0" applyFont="1" applyFill="1" applyBorder="1" applyAlignment="1">
      <alignment horizontal="left" vertical="center" wrapText="1"/>
    </xf>
    <xf numFmtId="0" fontId="14" fillId="9" borderId="24" xfId="0" applyFont="1" applyFill="1" applyBorder="1" applyAlignment="1">
      <alignment horizontal="left" vertical="center" wrapText="1"/>
    </xf>
    <xf numFmtId="0" fontId="14" fillId="9" borderId="21"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4" fillId="6" borderId="24"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14" fillId="6" borderId="20" xfId="0" applyFont="1" applyFill="1" applyBorder="1" applyAlignment="1">
      <alignment vertical="center" wrapText="1"/>
    </xf>
    <xf numFmtId="0" fontId="14" fillId="6" borderId="24" xfId="0" applyFont="1" applyFill="1" applyBorder="1" applyAlignment="1">
      <alignment vertical="center" wrapText="1"/>
    </xf>
    <xf numFmtId="0" fontId="14" fillId="6" borderId="21" xfId="0" applyFont="1" applyFill="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2" fillId="0" borderId="0" xfId="0" applyFont="1" applyAlignment="1">
      <alignment horizontal="center"/>
    </xf>
    <xf numFmtId="0" fontId="0" fillId="0" borderId="12" xfId="0" applyBorder="1" applyAlignment="1">
      <alignment horizontal="center"/>
    </xf>
    <xf numFmtId="0" fontId="0" fillId="0" borderId="12" xfId="0"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center" wrapText="1"/>
    </xf>
    <xf numFmtId="0" fontId="0" fillId="0" borderId="12" xfId="0" applyBorder="1" applyAlignment="1">
      <alignment horizontal="center" vertical="center" wrapText="1"/>
    </xf>
    <xf numFmtId="0" fontId="2" fillId="0" borderId="0" xfId="0" applyFont="1" applyAlignment="1">
      <alignment horizontal="center" vertical="top"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0" fillId="0" borderId="0" xfId="0" applyAlignment="1">
      <alignment horizontal="center" vertical="center" textRotation="90" wrapText="1"/>
    </xf>
    <xf numFmtId="0" fontId="0" fillId="0" borderId="0" xfId="0" applyAlignment="1">
      <alignment horizontal="center" vertical="center" textRotation="90"/>
    </xf>
    <xf numFmtId="0" fontId="0" fillId="12" borderId="13" xfId="0" applyFill="1" applyBorder="1" applyAlignment="1">
      <alignment horizontal="center" vertical="center" textRotation="90"/>
    </xf>
    <xf numFmtId="0" fontId="0" fillId="12" borderId="15" xfId="0" applyFill="1" applyBorder="1" applyAlignment="1">
      <alignment horizontal="center" vertical="center" textRotation="90"/>
    </xf>
    <xf numFmtId="0" fontId="0" fillId="0" borderId="13" xfId="0" applyBorder="1" applyAlignment="1">
      <alignment horizontal="center" vertical="center" textRotation="90"/>
    </xf>
    <xf numFmtId="0" fontId="0" fillId="0" borderId="15" xfId="0" applyBorder="1" applyAlignment="1">
      <alignment horizontal="center" vertical="center" textRotation="90"/>
    </xf>
    <xf numFmtId="0" fontId="0" fillId="12" borderId="13" xfId="0" applyFill="1" applyBorder="1" applyAlignment="1">
      <alignment horizontal="center" vertical="center" textRotation="90" wrapText="1"/>
    </xf>
    <xf numFmtId="0" fontId="0" fillId="12" borderId="0" xfId="0" applyFill="1" applyAlignment="1">
      <alignment horizontal="center" vertical="center" textRotation="90" wrapText="1"/>
    </xf>
    <xf numFmtId="0" fontId="0" fillId="12" borderId="15" xfId="0" applyFill="1" applyBorder="1" applyAlignment="1">
      <alignment horizontal="center" vertical="center" textRotation="90" wrapText="1"/>
    </xf>
    <xf numFmtId="0" fontId="0" fillId="12" borderId="0" xfId="0" applyFill="1" applyAlignment="1">
      <alignment horizontal="center" vertical="center" textRotation="90"/>
    </xf>
    <xf numFmtId="0" fontId="34" fillId="0" borderId="0" xfId="0" applyFont="1" applyAlignment="1">
      <alignment horizontal="left" vertical="top" wrapText="1"/>
    </xf>
    <xf numFmtId="0" fontId="0" fillId="0" borderId="14" xfId="0" applyBorder="1" applyAlignment="1"/>
  </cellXfs>
  <cellStyles count="2">
    <cellStyle name="Hyperlink" xfId="1" builtinId="8"/>
    <cellStyle name="Normal" xfId="0" builtinId="0"/>
  </cellStyles>
  <dxfs count="0"/>
  <tableStyles count="0" defaultTableStyle="TableStyleMedium2" defaultPivotStyle="PivotStyleLight16"/>
  <colors>
    <mruColors>
      <color rgb="FFED55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397564</xdr:rowOff>
    </xdr:from>
    <xdr:to>
      <xdr:col>6</xdr:col>
      <xdr:colOff>741877</xdr:colOff>
      <xdr:row>33</xdr:row>
      <xdr:rowOff>11042</xdr:rowOff>
    </xdr:to>
    <xdr:pic>
      <xdr:nvPicPr>
        <xdr:cNvPr id="4" name="Picture 3">
          <a:extLst>
            <a:ext uri="{FF2B5EF4-FFF2-40B4-BE49-F238E27FC236}">
              <a16:creationId xmlns:a16="http://schemas.microsoft.com/office/drawing/2014/main" id="{4E608153-F1DB-C841-B7E3-F50190A120C6}"/>
            </a:ext>
          </a:extLst>
        </xdr:cNvPr>
        <xdr:cNvPicPr>
          <a:picLocks noChangeAspect="1"/>
        </xdr:cNvPicPr>
      </xdr:nvPicPr>
      <xdr:blipFill>
        <a:blip xmlns:r="http://schemas.openxmlformats.org/officeDocument/2006/relationships" r:embed="rId1"/>
        <a:stretch>
          <a:fillRect/>
        </a:stretch>
      </xdr:blipFill>
      <xdr:spPr>
        <a:xfrm>
          <a:off x="0" y="10645912"/>
          <a:ext cx="10737866" cy="6118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6BC1-1791-6D4D-A64A-BC7378E937AD}">
  <dimension ref="A1:N41"/>
  <sheetViews>
    <sheetView tabSelected="1" topLeftCell="A9" zoomScale="56" zoomScaleNormal="56" workbookViewId="0">
      <selection activeCell="A19" sqref="A19"/>
    </sheetView>
  </sheetViews>
  <sheetFormatPr defaultColWidth="10.875" defaultRowHeight="18.95"/>
  <cols>
    <col min="1" max="1" width="46.375" style="2" customWidth="1"/>
    <col min="2" max="2" width="26.125" style="2" customWidth="1"/>
    <col min="3" max="3" width="20.125" style="2" customWidth="1"/>
    <col min="4" max="4" width="13.875" style="2" customWidth="1"/>
    <col min="5" max="5" width="12.625" style="2" customWidth="1"/>
    <col min="6" max="6" width="12" style="2" customWidth="1"/>
    <col min="7" max="8" width="10.875" style="2"/>
    <col min="9" max="9" width="17.5" style="2" customWidth="1"/>
    <col min="10" max="10" width="22.5" style="2" customWidth="1"/>
    <col min="11" max="11" width="18.625" style="2" customWidth="1"/>
    <col min="12" max="12" width="22.5" style="2" customWidth="1"/>
    <col min="13" max="13" width="31" style="2" bestFit="1" customWidth="1"/>
    <col min="14" max="14" width="16.875" style="2" bestFit="1" customWidth="1"/>
    <col min="15" max="16384" width="10.875" style="2"/>
  </cols>
  <sheetData>
    <row r="1" spans="1:14" ht="32.1" customHeight="1">
      <c r="A1" s="131" t="s">
        <v>0</v>
      </c>
      <c r="B1" s="132"/>
      <c r="C1" s="24"/>
      <c r="D1" s="25" t="s">
        <v>1</v>
      </c>
      <c r="E1" s="25" t="s">
        <v>2</v>
      </c>
      <c r="F1" s="25" t="s">
        <v>3</v>
      </c>
      <c r="I1" s="92" t="s">
        <v>4</v>
      </c>
      <c r="J1" s="92" t="s">
        <v>5</v>
      </c>
      <c r="K1" s="92" t="s">
        <v>6</v>
      </c>
      <c r="L1" s="92" t="s">
        <v>7</v>
      </c>
      <c r="M1" s="92" t="s">
        <v>8</v>
      </c>
      <c r="N1" s="130" t="s">
        <v>9</v>
      </c>
    </row>
    <row r="2" spans="1:14" ht="32.1" customHeight="1">
      <c r="A2" s="131" t="s">
        <v>10</v>
      </c>
      <c r="B2" s="133"/>
      <c r="C2" s="24" t="s">
        <v>11</v>
      </c>
      <c r="D2" s="26" t="str">
        <f>IMPACTS!B73</f>
        <v>L</v>
      </c>
      <c r="E2" s="26" t="str">
        <f>IMPACTS!C73</f>
        <v>L</v>
      </c>
      <c r="F2" s="26" t="str">
        <f>IMPACTS!D73</f>
        <v>L</v>
      </c>
      <c r="I2" s="104" t="s">
        <v>12</v>
      </c>
      <c r="J2" s="104" t="s">
        <v>12</v>
      </c>
      <c r="K2" s="104" t="s">
        <v>12</v>
      </c>
      <c r="L2" s="104" t="s">
        <v>12</v>
      </c>
      <c r="M2" s="101" t="s">
        <v>13</v>
      </c>
      <c r="N2" s="126" t="s">
        <v>14</v>
      </c>
    </row>
    <row r="3" spans="1:14" ht="32.1" customHeight="1">
      <c r="A3" s="131" t="s">
        <v>15</v>
      </c>
      <c r="B3" s="133"/>
      <c r="C3" s="24" t="s">
        <v>16</v>
      </c>
      <c r="D3" s="26" t="str">
        <f>DISTRIBUTION!B25</f>
        <v>L</v>
      </c>
      <c r="E3" s="26" t="str">
        <f>DISTRIBUTION!C25</f>
        <v>H</v>
      </c>
      <c r="F3" s="26" t="str">
        <f>DISTRIBUTION!D25</f>
        <v>L</v>
      </c>
      <c r="I3" s="104" t="s">
        <v>12</v>
      </c>
      <c r="J3" s="104" t="s">
        <v>12</v>
      </c>
      <c r="K3" s="104" t="s">
        <v>12</v>
      </c>
      <c r="L3" s="104" t="s">
        <v>17</v>
      </c>
      <c r="M3" s="101" t="s">
        <v>13</v>
      </c>
      <c r="N3" s="126" t="s">
        <v>14</v>
      </c>
    </row>
    <row r="4" spans="1:14" ht="32.1" customHeight="1">
      <c r="A4" s="131" t="s">
        <v>18</v>
      </c>
      <c r="B4" s="133"/>
      <c r="C4" s="24" t="s">
        <v>19</v>
      </c>
      <c r="D4" s="26" t="str">
        <f>POTENTIAL!B92</f>
        <v>H</v>
      </c>
      <c r="E4" s="26" t="str">
        <f>POTENTIAL!C92</f>
        <v>H</v>
      </c>
      <c r="F4" s="26" t="str">
        <f>POTENTIAL!D92</f>
        <v>H</v>
      </c>
      <c r="I4" s="104" t="s">
        <v>12</v>
      </c>
      <c r="J4" s="104" t="s">
        <v>12</v>
      </c>
      <c r="K4" s="104" t="s">
        <v>20</v>
      </c>
      <c r="L4" s="104" t="s">
        <v>12</v>
      </c>
      <c r="M4" s="101" t="s">
        <v>13</v>
      </c>
      <c r="N4" s="126" t="s">
        <v>14</v>
      </c>
    </row>
    <row r="5" spans="1:14" ht="32.1" customHeight="1">
      <c r="A5" s="131" t="s">
        <v>21</v>
      </c>
      <c r="B5" s="134"/>
      <c r="C5" s="24" t="s">
        <v>22</v>
      </c>
      <c r="D5" s="26" t="str">
        <f>MANAGEMENT!B58</f>
        <v>L</v>
      </c>
      <c r="E5" s="26" t="str">
        <f>MANAGEMENT!B58</f>
        <v>L</v>
      </c>
      <c r="F5" s="26" t="str">
        <f>MANAGEMENT!B58</f>
        <v>L</v>
      </c>
      <c r="I5" s="104" t="s">
        <v>12</v>
      </c>
      <c r="J5" s="104" t="s">
        <v>12</v>
      </c>
      <c r="K5" s="104" t="s">
        <v>20</v>
      </c>
      <c r="L5" s="104" t="s">
        <v>17</v>
      </c>
      <c r="M5" s="101" t="s">
        <v>13</v>
      </c>
      <c r="N5" s="126" t="s">
        <v>14</v>
      </c>
    </row>
    <row r="6" spans="1:14" ht="50.1" customHeight="1">
      <c r="A6" s="131" t="s">
        <v>23</v>
      </c>
      <c r="B6" s="135"/>
      <c r="C6" s="27" t="s">
        <v>24</v>
      </c>
      <c r="D6" s="26"/>
      <c r="E6" s="26"/>
      <c r="F6" s="26"/>
      <c r="I6" s="104" t="s">
        <v>12</v>
      </c>
      <c r="J6" s="104" t="s">
        <v>12</v>
      </c>
      <c r="K6" s="104" t="s">
        <v>17</v>
      </c>
      <c r="L6" s="104" t="s">
        <v>12</v>
      </c>
      <c r="M6" s="101" t="s">
        <v>13</v>
      </c>
      <c r="N6" s="126" t="s">
        <v>14</v>
      </c>
    </row>
    <row r="7" spans="1:14" ht="32.1" customHeight="1">
      <c r="A7" s="60"/>
      <c r="B7" s="61"/>
      <c r="C7" s="61"/>
      <c r="D7" s="61"/>
      <c r="E7" s="61"/>
      <c r="F7" s="61"/>
      <c r="I7" s="104" t="s">
        <v>12</v>
      </c>
      <c r="J7" s="104" t="s">
        <v>12</v>
      </c>
      <c r="K7" s="104" t="s">
        <v>17</v>
      </c>
      <c r="L7" s="104" t="s">
        <v>17</v>
      </c>
      <c r="M7" s="101" t="s">
        <v>13</v>
      </c>
      <c r="N7" s="126" t="s">
        <v>14</v>
      </c>
    </row>
    <row r="8" spans="1:14" ht="32.1" customHeight="1">
      <c r="A8" s="71" t="s">
        <v>25</v>
      </c>
      <c r="B8" s="67"/>
      <c r="C8" s="67"/>
      <c r="D8" s="67"/>
      <c r="E8" s="68"/>
      <c r="F8" s="62"/>
      <c r="I8" s="104" t="s">
        <v>12</v>
      </c>
      <c r="J8" s="104" t="s">
        <v>17</v>
      </c>
      <c r="K8" s="104" t="s">
        <v>12</v>
      </c>
      <c r="L8" s="104" t="s">
        <v>12</v>
      </c>
      <c r="M8" s="101" t="s">
        <v>13</v>
      </c>
      <c r="N8" s="126" t="s">
        <v>14</v>
      </c>
    </row>
    <row r="9" spans="1:14" ht="39.950000000000003" customHeight="1">
      <c r="A9" s="140" t="s">
        <v>26</v>
      </c>
      <c r="B9" s="141"/>
      <c r="C9" s="154"/>
      <c r="D9" s="155"/>
      <c r="E9" s="156"/>
      <c r="F9"/>
      <c r="I9" s="104" t="s">
        <v>12</v>
      </c>
      <c r="J9" s="104" t="s">
        <v>17</v>
      </c>
      <c r="K9" s="104" t="s">
        <v>12</v>
      </c>
      <c r="L9" s="104" t="s">
        <v>17</v>
      </c>
      <c r="M9" s="101" t="s">
        <v>13</v>
      </c>
      <c r="N9" s="126" t="s">
        <v>14</v>
      </c>
    </row>
    <row r="10" spans="1:14" ht="32.1" customHeight="1">
      <c r="A10" s="140" t="s">
        <v>27</v>
      </c>
      <c r="B10" s="243"/>
      <c r="C10" s="65"/>
      <c r="D10" s="63"/>
      <c r="E10" s="63"/>
      <c r="F10" s="62"/>
      <c r="I10" s="104" t="s">
        <v>12</v>
      </c>
      <c r="J10" s="104" t="s">
        <v>17</v>
      </c>
      <c r="K10" s="104" t="s">
        <v>20</v>
      </c>
      <c r="L10" s="104" t="s">
        <v>12</v>
      </c>
      <c r="M10" s="101" t="s">
        <v>13</v>
      </c>
      <c r="N10" s="126" t="s">
        <v>14</v>
      </c>
    </row>
    <row r="11" spans="1:14" ht="35.1" customHeight="1">
      <c r="A11" s="153" t="s">
        <v>28</v>
      </c>
      <c r="B11" s="153"/>
      <c r="C11" s="66" t="s">
        <v>29</v>
      </c>
      <c r="D11" s="64" t="s">
        <v>30</v>
      </c>
      <c r="E11" s="64" t="s">
        <v>3</v>
      </c>
      <c r="F11" s="62"/>
      <c r="I11" s="104" t="s">
        <v>12</v>
      </c>
      <c r="J11" s="104" t="s">
        <v>17</v>
      </c>
      <c r="K11" s="104" t="s">
        <v>20</v>
      </c>
      <c r="L11" s="104" t="s">
        <v>17</v>
      </c>
      <c r="M11" s="101" t="s">
        <v>13</v>
      </c>
      <c r="N11" s="126" t="s">
        <v>14</v>
      </c>
    </row>
    <row r="12" spans="1:14" ht="60" customHeight="1">
      <c r="A12" s="151" t="s">
        <v>31</v>
      </c>
      <c r="B12" s="151"/>
      <c r="C12" s="66" t="s">
        <v>29</v>
      </c>
      <c r="D12" s="64" t="s">
        <v>30</v>
      </c>
      <c r="E12" s="64" t="s">
        <v>3</v>
      </c>
      <c r="F12" s="23"/>
      <c r="I12" s="104" t="s">
        <v>12</v>
      </c>
      <c r="J12" s="104" t="s">
        <v>17</v>
      </c>
      <c r="K12" s="104" t="s">
        <v>17</v>
      </c>
      <c r="L12" s="104" t="s">
        <v>12</v>
      </c>
      <c r="M12" s="101" t="s">
        <v>13</v>
      </c>
      <c r="N12" s="126" t="s">
        <v>14</v>
      </c>
    </row>
    <row r="13" spans="1:14" ht="72" customHeight="1">
      <c r="A13" s="152" t="s">
        <v>32</v>
      </c>
      <c r="B13" s="152"/>
      <c r="C13" s="66"/>
      <c r="D13" s="64"/>
      <c r="E13" s="64"/>
      <c r="I13" s="104" t="s">
        <v>12</v>
      </c>
      <c r="J13" s="104" t="s">
        <v>17</v>
      </c>
      <c r="K13" s="104" t="s">
        <v>17</v>
      </c>
      <c r="L13" s="104" t="s">
        <v>17</v>
      </c>
      <c r="M13" s="101" t="s">
        <v>13</v>
      </c>
      <c r="N13" s="126" t="s">
        <v>14</v>
      </c>
    </row>
    <row r="14" spans="1:14" ht="39.950000000000003" customHeight="1">
      <c r="I14" s="104" t="s">
        <v>20</v>
      </c>
      <c r="J14" s="104" t="s">
        <v>12</v>
      </c>
      <c r="K14" s="104" t="s">
        <v>12</v>
      </c>
      <c r="L14" s="104" t="s">
        <v>12</v>
      </c>
      <c r="M14" s="101" t="s">
        <v>13</v>
      </c>
      <c r="N14" s="126" t="s">
        <v>14</v>
      </c>
    </row>
    <row r="15" spans="1:14" ht="38.1" customHeight="1">
      <c r="A15" s="142" t="s">
        <v>33</v>
      </c>
      <c r="B15" s="143"/>
      <c r="C15" s="143"/>
      <c r="D15" s="143"/>
      <c r="E15" s="144"/>
      <c r="I15" s="104" t="s">
        <v>20</v>
      </c>
      <c r="J15" s="104" t="s">
        <v>12</v>
      </c>
      <c r="K15" s="104" t="s">
        <v>12</v>
      </c>
      <c r="L15" s="104" t="s">
        <v>17</v>
      </c>
      <c r="M15" s="101" t="s">
        <v>13</v>
      </c>
      <c r="N15" s="126" t="s">
        <v>14</v>
      </c>
    </row>
    <row r="16" spans="1:14" ht="38.1" customHeight="1">
      <c r="A16" s="145"/>
      <c r="B16" s="146"/>
      <c r="C16" s="146"/>
      <c r="D16" s="146"/>
      <c r="E16" s="147"/>
      <c r="I16" s="104" t="s">
        <v>20</v>
      </c>
      <c r="J16" s="104" t="s">
        <v>12</v>
      </c>
      <c r="K16" s="104" t="s">
        <v>20</v>
      </c>
      <c r="L16" s="104" t="s">
        <v>12</v>
      </c>
      <c r="M16" s="101" t="s">
        <v>13</v>
      </c>
      <c r="N16" s="126" t="s">
        <v>14</v>
      </c>
    </row>
    <row r="17" spans="1:14" ht="78" customHeight="1">
      <c r="A17" s="145"/>
      <c r="B17" s="146"/>
      <c r="C17" s="146"/>
      <c r="D17" s="146"/>
      <c r="E17" s="147"/>
      <c r="I17" s="104" t="s">
        <v>20</v>
      </c>
      <c r="J17" s="104" t="s">
        <v>12</v>
      </c>
      <c r="K17" s="104" t="s">
        <v>20</v>
      </c>
      <c r="L17" s="104" t="s">
        <v>17</v>
      </c>
      <c r="M17" s="101" t="s">
        <v>13</v>
      </c>
      <c r="N17" s="126" t="s">
        <v>14</v>
      </c>
    </row>
    <row r="18" spans="1:14" ht="36" customHeight="1">
      <c r="A18" s="148"/>
      <c r="B18" s="149"/>
      <c r="C18" s="149"/>
      <c r="D18" s="149"/>
      <c r="E18" s="150"/>
      <c r="I18" s="104" t="s">
        <v>20</v>
      </c>
      <c r="J18" s="104" t="s">
        <v>12</v>
      </c>
      <c r="K18" s="104" t="s">
        <v>17</v>
      </c>
      <c r="L18" s="104" t="s">
        <v>12</v>
      </c>
      <c r="M18" s="101" t="s">
        <v>13</v>
      </c>
      <c r="N18" s="126" t="s">
        <v>14</v>
      </c>
    </row>
    <row r="19" spans="1:14" ht="36.950000000000003" customHeight="1">
      <c r="A19" s="69" t="s">
        <v>34</v>
      </c>
      <c r="B19" s="69"/>
      <c r="C19" s="69"/>
      <c r="I19" s="104" t="s">
        <v>20</v>
      </c>
      <c r="J19" s="104" t="s">
        <v>12</v>
      </c>
      <c r="K19" s="104" t="s">
        <v>17</v>
      </c>
      <c r="L19" s="104" t="s">
        <v>17</v>
      </c>
      <c r="M19" s="101" t="s">
        <v>13</v>
      </c>
      <c r="N19" s="126" t="s">
        <v>14</v>
      </c>
    </row>
    <row r="20" spans="1:14" ht="42.95" customHeight="1">
      <c r="I20" s="104" t="s">
        <v>20</v>
      </c>
      <c r="J20" s="104" t="s">
        <v>17</v>
      </c>
      <c r="K20" s="104" t="s">
        <v>12</v>
      </c>
      <c r="L20" s="104" t="s">
        <v>12</v>
      </c>
      <c r="M20" s="101" t="s">
        <v>13</v>
      </c>
      <c r="N20" s="126" t="s">
        <v>14</v>
      </c>
    </row>
    <row r="21" spans="1:14" ht="30.95" customHeight="1">
      <c r="I21" s="104" t="s">
        <v>20</v>
      </c>
      <c r="J21" s="104" t="s">
        <v>17</v>
      </c>
      <c r="K21" s="104" t="s">
        <v>12</v>
      </c>
      <c r="L21" s="104" t="s">
        <v>17</v>
      </c>
      <c r="M21" s="101" t="s">
        <v>13</v>
      </c>
      <c r="N21" s="126" t="s">
        <v>14</v>
      </c>
    </row>
    <row r="22" spans="1:14" ht="42" customHeight="1">
      <c r="I22" s="104" t="s">
        <v>20</v>
      </c>
      <c r="J22" s="104" t="s">
        <v>17</v>
      </c>
      <c r="K22" s="104" t="s">
        <v>20</v>
      </c>
      <c r="L22" s="104" t="s">
        <v>12</v>
      </c>
      <c r="M22" s="101" t="s">
        <v>13</v>
      </c>
      <c r="N22" s="126" t="s">
        <v>14</v>
      </c>
    </row>
    <row r="23" spans="1:14" ht="39.950000000000003" customHeight="1">
      <c r="I23" s="104" t="s">
        <v>20</v>
      </c>
      <c r="J23" s="104" t="s">
        <v>17</v>
      </c>
      <c r="K23" s="104" t="s">
        <v>20</v>
      </c>
      <c r="L23" s="104" t="s">
        <v>17</v>
      </c>
      <c r="M23" s="101" t="s">
        <v>13</v>
      </c>
      <c r="N23" s="126" t="s">
        <v>14</v>
      </c>
    </row>
    <row r="24" spans="1:14" ht="41.1" customHeight="1">
      <c r="I24" s="104" t="s">
        <v>20</v>
      </c>
      <c r="J24" s="104" t="s">
        <v>17</v>
      </c>
      <c r="K24" s="104" t="s">
        <v>17</v>
      </c>
      <c r="L24" s="104" t="s">
        <v>12</v>
      </c>
      <c r="M24" s="101" t="s">
        <v>13</v>
      </c>
      <c r="N24" s="126" t="s">
        <v>14</v>
      </c>
    </row>
    <row r="25" spans="1:14" ht="41.1" customHeight="1">
      <c r="I25" s="104" t="s">
        <v>20</v>
      </c>
      <c r="J25" s="104" t="s">
        <v>17</v>
      </c>
      <c r="K25" s="104" t="s">
        <v>17</v>
      </c>
      <c r="L25" s="104" t="s">
        <v>17</v>
      </c>
      <c r="M25" s="101" t="s">
        <v>13</v>
      </c>
      <c r="N25" s="126" t="s">
        <v>14</v>
      </c>
    </row>
    <row r="26" spans="1:14" ht="42.95" customHeight="1">
      <c r="I26" s="104" t="s">
        <v>17</v>
      </c>
      <c r="J26" s="104" t="s">
        <v>12</v>
      </c>
      <c r="K26" s="104" t="s">
        <v>12</v>
      </c>
      <c r="L26" s="104" t="s">
        <v>12</v>
      </c>
      <c r="M26" s="103" t="s">
        <v>35</v>
      </c>
      <c r="N26" s="127" t="s">
        <v>36</v>
      </c>
    </row>
    <row r="27" spans="1:14" ht="39.950000000000003" customHeight="1">
      <c r="I27" s="104" t="s">
        <v>17</v>
      </c>
      <c r="J27" s="104" t="s">
        <v>12</v>
      </c>
      <c r="K27" s="104" t="s">
        <v>12</v>
      </c>
      <c r="L27" s="104" t="s">
        <v>17</v>
      </c>
      <c r="M27" s="103" t="s">
        <v>35</v>
      </c>
      <c r="N27" s="127" t="s">
        <v>36</v>
      </c>
    </row>
    <row r="28" spans="1:14" ht="39.950000000000003" customHeight="1">
      <c r="I28" s="104" t="s">
        <v>17</v>
      </c>
      <c r="J28" s="104" t="s">
        <v>12</v>
      </c>
      <c r="K28" s="104" t="s">
        <v>20</v>
      </c>
      <c r="L28" s="104" t="s">
        <v>12</v>
      </c>
      <c r="M28" s="103" t="s">
        <v>35</v>
      </c>
      <c r="N28" s="127" t="s">
        <v>36</v>
      </c>
    </row>
    <row r="29" spans="1:14" ht="38.1" customHeight="1">
      <c r="I29" s="104" t="s">
        <v>17</v>
      </c>
      <c r="J29" s="104" t="s">
        <v>12</v>
      </c>
      <c r="K29" s="104" t="s">
        <v>20</v>
      </c>
      <c r="L29" s="104" t="s">
        <v>17</v>
      </c>
      <c r="M29" s="103" t="s">
        <v>35</v>
      </c>
      <c r="N29" s="127" t="s">
        <v>36</v>
      </c>
    </row>
    <row r="30" spans="1:14" ht="39.950000000000003" customHeight="1">
      <c r="I30" s="104" t="s">
        <v>17</v>
      </c>
      <c r="J30" s="104" t="s">
        <v>12</v>
      </c>
      <c r="K30" s="104" t="s">
        <v>17</v>
      </c>
      <c r="L30" s="104" t="s">
        <v>12</v>
      </c>
      <c r="M30" s="103" t="s">
        <v>35</v>
      </c>
      <c r="N30" s="127" t="s">
        <v>36</v>
      </c>
    </row>
    <row r="31" spans="1:14" ht="38.1" customHeight="1">
      <c r="I31" s="104" t="s">
        <v>17</v>
      </c>
      <c r="J31" s="104" t="s">
        <v>12</v>
      </c>
      <c r="K31" s="104" t="s">
        <v>17</v>
      </c>
      <c r="L31" s="104" t="s">
        <v>17</v>
      </c>
      <c r="M31" s="103" t="s">
        <v>35</v>
      </c>
      <c r="N31" s="127" t="s">
        <v>36</v>
      </c>
    </row>
    <row r="32" spans="1:14" ht="39" customHeight="1">
      <c r="I32" s="104" t="s">
        <v>17</v>
      </c>
      <c r="J32" s="104" t="s">
        <v>17</v>
      </c>
      <c r="K32" s="104" t="s">
        <v>12</v>
      </c>
      <c r="L32" s="104" t="s">
        <v>12</v>
      </c>
      <c r="M32" s="93" t="s">
        <v>37</v>
      </c>
      <c r="N32" s="128" t="s">
        <v>38</v>
      </c>
    </row>
    <row r="33" spans="9:14" ht="39" customHeight="1">
      <c r="I33" s="104" t="s">
        <v>17</v>
      </c>
      <c r="J33" s="104" t="s">
        <v>17</v>
      </c>
      <c r="K33" s="104" t="s">
        <v>20</v>
      </c>
      <c r="L33" s="104" t="s">
        <v>12</v>
      </c>
      <c r="M33" s="93" t="s">
        <v>37</v>
      </c>
      <c r="N33" s="128" t="s">
        <v>38</v>
      </c>
    </row>
    <row r="34" spans="9:14" ht="39.950000000000003" customHeight="1">
      <c r="I34" s="104" t="s">
        <v>17</v>
      </c>
      <c r="J34" s="104" t="s">
        <v>17</v>
      </c>
      <c r="K34" s="104" t="s">
        <v>12</v>
      </c>
      <c r="L34" s="104" t="s">
        <v>17</v>
      </c>
      <c r="M34" s="93" t="s">
        <v>37</v>
      </c>
      <c r="N34" s="128" t="s">
        <v>38</v>
      </c>
    </row>
    <row r="35" spans="9:14" ht="36.950000000000003" customHeight="1">
      <c r="I35" s="104" t="s">
        <v>17</v>
      </c>
      <c r="J35" s="104" t="s">
        <v>17</v>
      </c>
      <c r="K35" s="104" t="s">
        <v>20</v>
      </c>
      <c r="L35" s="104" t="s">
        <v>17</v>
      </c>
      <c r="M35" s="93" t="s">
        <v>37</v>
      </c>
      <c r="N35" s="128" t="s">
        <v>38</v>
      </c>
    </row>
    <row r="36" spans="9:14" ht="36" customHeight="1">
      <c r="I36" s="104" t="s">
        <v>17</v>
      </c>
      <c r="J36" s="104" t="s">
        <v>17</v>
      </c>
      <c r="K36" s="104" t="s">
        <v>17</v>
      </c>
      <c r="L36" s="104" t="s">
        <v>12</v>
      </c>
      <c r="M36" s="93" t="s">
        <v>37</v>
      </c>
      <c r="N36" s="129" t="s">
        <v>39</v>
      </c>
    </row>
    <row r="37" spans="9:14" ht="36.950000000000003" customHeight="1">
      <c r="I37" s="122" t="s">
        <v>17</v>
      </c>
      <c r="J37" s="122" t="s">
        <v>17</v>
      </c>
      <c r="K37" s="122" t="s">
        <v>17</v>
      </c>
      <c r="L37" s="122" t="s">
        <v>17</v>
      </c>
      <c r="M37" s="93" t="s">
        <v>37</v>
      </c>
      <c r="N37" s="129" t="s">
        <v>39</v>
      </c>
    </row>
    <row r="38" spans="9:14" ht="38.1" customHeight="1">
      <c r="I38" s="123"/>
      <c r="J38" s="123"/>
      <c r="K38" s="123"/>
      <c r="L38" s="123"/>
      <c r="M38" s="16"/>
    </row>
    <row r="39" spans="9:14">
      <c r="I39" s="3"/>
    </row>
    <row r="40" spans="9:14">
      <c r="I40" s="3"/>
    </row>
    <row r="41" spans="9:14">
      <c r="I41" s="3"/>
    </row>
  </sheetData>
  <mergeCells count="7">
    <mergeCell ref="A9:B9"/>
    <mergeCell ref="A15:E18"/>
    <mergeCell ref="A10:B10"/>
    <mergeCell ref="A12:B12"/>
    <mergeCell ref="A13:B13"/>
    <mergeCell ref="A11:B11"/>
    <mergeCell ref="C9:E9"/>
  </mergeCells>
  <phoneticPr fontId="25" type="noConversion"/>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00A0-60E8-074F-9D2F-F8BBB680CEE6}">
  <dimension ref="A1:F76"/>
  <sheetViews>
    <sheetView topLeftCell="A65" zoomScale="140" zoomScaleNormal="140" workbookViewId="0">
      <selection activeCell="E70" sqref="E70"/>
    </sheetView>
  </sheetViews>
  <sheetFormatPr defaultColWidth="10.875" defaultRowHeight="18.95"/>
  <cols>
    <col min="1" max="1" width="50.5" style="2" customWidth="1"/>
    <col min="2" max="4" width="9.625" style="2" customWidth="1"/>
    <col min="5" max="5" width="40.625" style="5" bestFit="1" customWidth="1"/>
    <col min="6" max="6" width="45.625" style="5" customWidth="1"/>
    <col min="7" max="16384" width="10.875" style="2"/>
  </cols>
  <sheetData>
    <row r="1" spans="1:6" ht="41.1" thickBot="1">
      <c r="A1" s="99" t="s">
        <v>40</v>
      </c>
      <c r="B1" s="79" t="s">
        <v>29</v>
      </c>
      <c r="C1" s="79" t="s">
        <v>30</v>
      </c>
      <c r="D1" s="79" t="s">
        <v>3</v>
      </c>
    </row>
    <row r="2" spans="1:6" ht="45" customHeight="1" thickBot="1">
      <c r="A2" s="165" t="s">
        <v>41</v>
      </c>
      <c r="B2" s="163"/>
      <c r="C2" s="163"/>
      <c r="D2" s="164"/>
      <c r="E2" s="77" t="s">
        <v>42</v>
      </c>
      <c r="F2" s="41" t="s">
        <v>43</v>
      </c>
    </row>
    <row r="3" spans="1:6" ht="35.1" customHeight="1">
      <c r="A3" s="72" t="s">
        <v>44</v>
      </c>
      <c r="B3" s="36">
        <v>0</v>
      </c>
      <c r="C3" s="36">
        <v>0</v>
      </c>
      <c r="D3" s="36">
        <v>0</v>
      </c>
      <c r="E3" s="160" t="s">
        <v>45</v>
      </c>
      <c r="F3" s="161" t="s">
        <v>46</v>
      </c>
    </row>
    <row r="4" spans="1:6" ht="35.1" customHeight="1">
      <c r="A4" s="29" t="s">
        <v>47</v>
      </c>
      <c r="B4" s="30">
        <v>1</v>
      </c>
      <c r="C4" s="139">
        <v>1</v>
      </c>
      <c r="D4" s="30">
        <v>1</v>
      </c>
      <c r="E4" s="158"/>
      <c r="F4" s="157"/>
    </row>
    <row r="5" spans="1:6" ht="35.1" customHeight="1">
      <c r="A5" s="29" t="s">
        <v>48</v>
      </c>
      <c r="B5" s="30">
        <v>3</v>
      </c>
      <c r="C5" s="30">
        <v>3</v>
      </c>
      <c r="D5" s="30">
        <v>3</v>
      </c>
      <c r="E5" s="158"/>
      <c r="F5" s="157"/>
    </row>
    <row r="6" spans="1:6" ht="71.099999999999994" customHeight="1">
      <c r="A6" s="29" t="s">
        <v>49</v>
      </c>
      <c r="B6" s="30">
        <v>6</v>
      </c>
      <c r="C6" s="30">
        <v>6</v>
      </c>
      <c r="D6" s="30">
        <v>6</v>
      </c>
      <c r="E6" s="158"/>
      <c r="F6" s="157"/>
    </row>
    <row r="7" spans="1:6" ht="21.95" customHeight="1">
      <c r="A7" s="29" t="s">
        <v>50</v>
      </c>
      <c r="B7" s="30" t="s">
        <v>51</v>
      </c>
      <c r="C7" s="30" t="s">
        <v>51</v>
      </c>
      <c r="D7" s="30" t="s">
        <v>51</v>
      </c>
      <c r="E7" s="158"/>
      <c r="F7" s="157"/>
    </row>
    <row r="8" spans="1:6" ht="21.95" customHeight="1">
      <c r="A8" s="100" t="s">
        <v>52</v>
      </c>
      <c r="B8" s="32"/>
      <c r="C8" s="32">
        <v>1</v>
      </c>
      <c r="D8" s="32"/>
      <c r="E8" s="158"/>
      <c r="F8" s="157"/>
    </row>
    <row r="9" spans="1:6" ht="18.75">
      <c r="A9" s="33"/>
      <c r="B9" s="169"/>
      <c r="C9" s="169"/>
      <c r="D9" s="170"/>
    </row>
    <row r="10" spans="1:6" ht="30" customHeight="1">
      <c r="A10" s="174" t="s">
        <v>53</v>
      </c>
      <c r="B10" s="175"/>
      <c r="C10" s="175"/>
      <c r="D10" s="176"/>
      <c r="E10" s="160" t="s">
        <v>45</v>
      </c>
      <c r="F10" s="161" t="s">
        <v>46</v>
      </c>
    </row>
    <row r="11" spans="1:6" ht="39.950000000000003" customHeight="1">
      <c r="A11" s="89" t="s">
        <v>54</v>
      </c>
      <c r="B11" s="36">
        <v>0</v>
      </c>
      <c r="C11" s="36">
        <v>0</v>
      </c>
      <c r="D11" s="36">
        <v>0</v>
      </c>
      <c r="E11" s="158"/>
      <c r="F11" s="157"/>
    </row>
    <row r="12" spans="1:6" ht="23.1" customHeight="1">
      <c r="A12" s="35" t="s">
        <v>55</v>
      </c>
      <c r="B12" s="30">
        <v>1</v>
      </c>
      <c r="C12" s="30">
        <v>1</v>
      </c>
      <c r="D12" s="30">
        <v>1</v>
      </c>
      <c r="E12" s="158"/>
      <c r="F12" s="157"/>
    </row>
    <row r="13" spans="1:6" ht="84" customHeight="1">
      <c r="A13" s="35" t="s">
        <v>56</v>
      </c>
      <c r="B13" s="30">
        <v>3</v>
      </c>
      <c r="C13" s="30">
        <v>3</v>
      </c>
      <c r="D13" s="30">
        <v>3</v>
      </c>
      <c r="E13" s="158"/>
      <c r="F13" s="157"/>
    </row>
    <row r="14" spans="1:6" ht="89.1" customHeight="1">
      <c r="A14" s="35" t="s">
        <v>57</v>
      </c>
      <c r="B14" s="30">
        <v>6</v>
      </c>
      <c r="C14" s="30">
        <v>6</v>
      </c>
      <c r="D14" s="30">
        <v>6</v>
      </c>
      <c r="E14" s="158"/>
      <c r="F14" s="157"/>
    </row>
    <row r="15" spans="1:6" ht="20.100000000000001" customHeight="1">
      <c r="A15" s="35" t="s">
        <v>58</v>
      </c>
      <c r="B15" s="30" t="s">
        <v>51</v>
      </c>
      <c r="C15" s="30" t="s">
        <v>51</v>
      </c>
      <c r="D15" s="30" t="s">
        <v>51</v>
      </c>
      <c r="E15" s="158"/>
      <c r="F15" s="157"/>
    </row>
    <row r="16" spans="1:6" ht="20.100000000000001" customHeight="1">
      <c r="A16" s="100" t="s">
        <v>52</v>
      </c>
      <c r="B16" s="36"/>
      <c r="C16" s="36">
        <v>1</v>
      </c>
      <c r="D16" s="36"/>
      <c r="E16" s="138"/>
      <c r="F16" s="17"/>
    </row>
    <row r="17" spans="1:6" ht="18.75">
      <c r="A17" s="33"/>
      <c r="B17" s="16"/>
      <c r="C17" s="16"/>
      <c r="D17" s="34"/>
    </row>
    <row r="18" spans="1:6" ht="30" customHeight="1">
      <c r="A18" s="162" t="s">
        <v>59</v>
      </c>
      <c r="B18" s="163"/>
      <c r="C18" s="163"/>
      <c r="D18" s="164"/>
      <c r="E18" s="157" t="s">
        <v>60</v>
      </c>
      <c r="F18" s="157"/>
    </row>
    <row r="19" spans="1:6" ht="20.100000000000001">
      <c r="A19" s="72" t="s">
        <v>61</v>
      </c>
      <c r="B19" s="36">
        <v>0</v>
      </c>
      <c r="C19" s="36">
        <v>0</v>
      </c>
      <c r="D19" s="36">
        <v>0</v>
      </c>
      <c r="E19" s="158"/>
      <c r="F19" s="157"/>
    </row>
    <row r="20" spans="1:6" ht="23.1">
      <c r="A20" s="29" t="s">
        <v>62</v>
      </c>
      <c r="B20" s="30">
        <v>1</v>
      </c>
      <c r="C20" s="30">
        <v>1</v>
      </c>
      <c r="D20" s="30">
        <v>1</v>
      </c>
      <c r="E20" s="158"/>
      <c r="F20" s="157"/>
    </row>
    <row r="21" spans="1:6" ht="60">
      <c r="A21" s="29" t="s">
        <v>63</v>
      </c>
      <c r="B21" s="30">
        <v>3</v>
      </c>
      <c r="C21" s="30">
        <v>3</v>
      </c>
      <c r="D21" s="30">
        <v>3</v>
      </c>
      <c r="E21" s="158"/>
      <c r="F21" s="157"/>
    </row>
    <row r="22" spans="1:6" ht="80.099999999999994">
      <c r="A22" s="29" t="s">
        <v>64</v>
      </c>
      <c r="B22" s="30">
        <v>6</v>
      </c>
      <c r="C22" s="30">
        <v>6</v>
      </c>
      <c r="D22" s="30">
        <v>6</v>
      </c>
      <c r="E22" s="158"/>
      <c r="F22" s="157"/>
    </row>
    <row r="23" spans="1:6" ht="20.100000000000001">
      <c r="A23" s="29" t="s">
        <v>65</v>
      </c>
      <c r="B23" s="30" t="s">
        <v>51</v>
      </c>
      <c r="C23" s="30" t="s">
        <v>51</v>
      </c>
      <c r="D23" s="30" t="s">
        <v>51</v>
      </c>
      <c r="E23" s="158"/>
      <c r="F23" s="157"/>
    </row>
    <row r="24" spans="1:6" ht="20.100000000000001" customHeight="1">
      <c r="A24" s="100" t="s">
        <v>52</v>
      </c>
      <c r="B24" s="30"/>
      <c r="C24" s="30">
        <v>0</v>
      </c>
      <c r="D24" s="30"/>
      <c r="E24" s="158"/>
      <c r="F24" s="157"/>
    </row>
    <row r="25" spans="1:6" ht="18.75">
      <c r="A25" s="16"/>
      <c r="B25" s="16"/>
      <c r="C25" s="16"/>
      <c r="D25" s="16"/>
    </row>
    <row r="26" spans="1:6" ht="30" customHeight="1">
      <c r="A26" s="174" t="s">
        <v>66</v>
      </c>
      <c r="B26" s="175"/>
      <c r="C26" s="175"/>
      <c r="D26" s="176"/>
      <c r="E26" s="160" t="s">
        <v>45</v>
      </c>
      <c r="F26" s="161" t="s">
        <v>46</v>
      </c>
    </row>
    <row r="27" spans="1:6" ht="39.950000000000003" customHeight="1">
      <c r="A27" s="72" t="s">
        <v>67</v>
      </c>
      <c r="B27" s="36">
        <v>0</v>
      </c>
      <c r="C27" s="36">
        <v>0</v>
      </c>
      <c r="D27" s="36">
        <v>0</v>
      </c>
      <c r="E27" s="158"/>
      <c r="F27" s="157"/>
    </row>
    <row r="28" spans="1:6" ht="23.1" customHeight="1">
      <c r="A28" s="29" t="s">
        <v>62</v>
      </c>
      <c r="B28" s="30">
        <v>1</v>
      </c>
      <c r="C28" s="30">
        <v>1</v>
      </c>
      <c r="D28" s="30">
        <v>1</v>
      </c>
      <c r="E28" s="158"/>
      <c r="F28" s="157"/>
    </row>
    <row r="29" spans="1:6" ht="80.099999999999994" customHeight="1">
      <c r="A29" s="29" t="s">
        <v>68</v>
      </c>
      <c r="B29" s="30">
        <v>3</v>
      </c>
      <c r="C29" s="30">
        <v>3</v>
      </c>
      <c r="D29" s="30">
        <v>3</v>
      </c>
      <c r="E29" s="158"/>
      <c r="F29" s="157"/>
    </row>
    <row r="30" spans="1:6" ht="80.099999999999994" customHeight="1">
      <c r="A30" s="29" t="s">
        <v>64</v>
      </c>
      <c r="B30" s="30">
        <v>6</v>
      </c>
      <c r="C30" s="30">
        <v>6</v>
      </c>
      <c r="D30" s="30">
        <v>6</v>
      </c>
      <c r="E30" s="158"/>
      <c r="F30" s="157"/>
    </row>
    <row r="31" spans="1:6" ht="20.100000000000001" customHeight="1">
      <c r="A31" s="29" t="s">
        <v>65</v>
      </c>
      <c r="B31" s="30" t="s">
        <v>51</v>
      </c>
      <c r="C31" s="30" t="s">
        <v>51</v>
      </c>
      <c r="D31" s="30" t="s">
        <v>51</v>
      </c>
      <c r="E31" s="158"/>
      <c r="F31" s="157"/>
    </row>
    <row r="32" spans="1:6" ht="18.75">
      <c r="A32" s="100" t="s">
        <v>52</v>
      </c>
      <c r="B32" s="30"/>
      <c r="C32" s="30">
        <v>1</v>
      </c>
      <c r="D32" s="30"/>
      <c r="E32" s="138"/>
      <c r="F32" s="17"/>
    </row>
    <row r="33" spans="1:6" ht="18.75">
      <c r="A33" s="16"/>
      <c r="B33" s="16"/>
      <c r="C33" s="16"/>
      <c r="D33" s="16"/>
    </row>
    <row r="34" spans="1:6" ht="20.100000000000001" thickBot="1">
      <c r="A34" s="33"/>
      <c r="B34" s="169"/>
      <c r="C34" s="169"/>
      <c r="D34" s="169"/>
    </row>
    <row r="35" spans="1:6" ht="30" customHeight="1" thickBot="1">
      <c r="A35" s="162" t="s">
        <v>69</v>
      </c>
      <c r="B35" s="163"/>
      <c r="C35" s="163"/>
      <c r="D35" s="164"/>
      <c r="E35" s="157"/>
      <c r="F35" s="159"/>
    </row>
    <row r="36" spans="1:6" ht="20.100000000000001">
      <c r="A36" s="80" t="s">
        <v>70</v>
      </c>
      <c r="B36" s="36">
        <v>0</v>
      </c>
      <c r="C36" s="36">
        <v>0</v>
      </c>
      <c r="D36" s="36">
        <v>0</v>
      </c>
      <c r="E36" s="158"/>
      <c r="F36" s="159"/>
    </row>
    <row r="37" spans="1:6" ht="65.099999999999994" customHeight="1">
      <c r="A37" s="37" t="s">
        <v>71</v>
      </c>
      <c r="B37" s="30">
        <v>1</v>
      </c>
      <c r="C37" s="30">
        <v>1</v>
      </c>
      <c r="D37" s="30">
        <v>1</v>
      </c>
      <c r="E37" s="158"/>
      <c r="F37" s="159"/>
    </row>
    <row r="38" spans="1:6" ht="99.95" customHeight="1">
      <c r="A38" s="37" t="s">
        <v>72</v>
      </c>
      <c r="B38" s="30">
        <v>3</v>
      </c>
      <c r="C38" s="30">
        <v>3</v>
      </c>
      <c r="D38" s="30">
        <v>3</v>
      </c>
      <c r="E38" s="158"/>
      <c r="F38" s="159"/>
    </row>
    <row r="39" spans="1:6" ht="137.1" customHeight="1">
      <c r="A39" s="37" t="s">
        <v>73</v>
      </c>
      <c r="B39" s="30">
        <v>6</v>
      </c>
      <c r="C39" s="30">
        <v>6</v>
      </c>
      <c r="D39" s="30">
        <v>6</v>
      </c>
      <c r="E39" s="158"/>
      <c r="F39" s="159"/>
    </row>
    <row r="40" spans="1:6" ht="20.100000000000001">
      <c r="A40" s="37" t="s">
        <v>58</v>
      </c>
      <c r="B40" s="30" t="s">
        <v>51</v>
      </c>
      <c r="C40" s="30" t="s">
        <v>51</v>
      </c>
      <c r="D40" s="30" t="s">
        <v>51</v>
      </c>
      <c r="E40" s="158"/>
      <c r="F40" s="159"/>
    </row>
    <row r="41" spans="1:6" ht="18.75">
      <c r="A41" s="100" t="s">
        <v>52</v>
      </c>
      <c r="B41" s="30"/>
      <c r="C41" s="30">
        <v>0</v>
      </c>
      <c r="D41" s="30"/>
      <c r="E41" s="158"/>
      <c r="F41" s="159"/>
    </row>
    <row r="42" spans="1:6" ht="20.100000000000001" thickBot="1">
      <c r="A42" s="171"/>
      <c r="B42" s="171"/>
      <c r="C42" s="171"/>
      <c r="D42" s="171"/>
    </row>
    <row r="43" spans="1:6" ht="30" customHeight="1">
      <c r="A43" s="165" t="s">
        <v>74</v>
      </c>
      <c r="B43" s="172"/>
      <c r="C43" s="172"/>
      <c r="D43" s="173"/>
      <c r="E43" s="242" t="s">
        <v>75</v>
      </c>
      <c r="F43" s="157" t="s">
        <v>46</v>
      </c>
    </row>
    <row r="44" spans="1:6" ht="38.1" customHeight="1">
      <c r="A44" s="72" t="s">
        <v>70</v>
      </c>
      <c r="B44" s="36">
        <v>0</v>
      </c>
      <c r="C44" s="36">
        <v>0</v>
      </c>
      <c r="D44" s="36">
        <v>0</v>
      </c>
      <c r="E44" s="158"/>
      <c r="F44" s="157"/>
    </row>
    <row r="45" spans="1:6" ht="39.950000000000003">
      <c r="A45" s="29" t="s">
        <v>76</v>
      </c>
      <c r="B45" s="30">
        <v>1</v>
      </c>
      <c r="C45" s="30">
        <v>1</v>
      </c>
      <c r="D45" s="30">
        <v>1</v>
      </c>
      <c r="E45" s="158"/>
      <c r="F45" s="157"/>
    </row>
    <row r="46" spans="1:6" ht="80.099999999999994">
      <c r="A46" s="29" t="s">
        <v>77</v>
      </c>
      <c r="B46" s="30">
        <v>3</v>
      </c>
      <c r="C46" s="30">
        <v>3</v>
      </c>
      <c r="D46" s="30">
        <v>3</v>
      </c>
      <c r="E46" s="158"/>
      <c r="F46" s="157"/>
    </row>
    <row r="47" spans="1:6" ht="60">
      <c r="A47" s="29" t="s">
        <v>78</v>
      </c>
      <c r="B47" s="30">
        <v>3</v>
      </c>
      <c r="C47" s="30">
        <v>3</v>
      </c>
      <c r="D47" s="30">
        <v>3</v>
      </c>
      <c r="E47" s="158"/>
      <c r="F47" s="157"/>
    </row>
    <row r="48" spans="1:6" ht="20.100000000000001">
      <c r="A48" s="29" t="s">
        <v>79</v>
      </c>
      <c r="B48" s="30">
        <v>6</v>
      </c>
      <c r="C48" s="30">
        <v>6</v>
      </c>
      <c r="D48" s="30">
        <v>6</v>
      </c>
      <c r="E48" s="158"/>
      <c r="F48" s="157"/>
    </row>
    <row r="49" spans="1:6" ht="20.100000000000001">
      <c r="A49" s="29" t="s">
        <v>80</v>
      </c>
      <c r="B49" s="30" t="s">
        <v>51</v>
      </c>
      <c r="C49" s="30" t="s">
        <v>51</v>
      </c>
      <c r="D49" s="30" t="s">
        <v>51</v>
      </c>
      <c r="E49" s="158"/>
      <c r="F49" s="157"/>
    </row>
    <row r="50" spans="1:6" ht="18.75">
      <c r="A50" s="100" t="s">
        <v>52</v>
      </c>
      <c r="B50" s="30"/>
      <c r="C50" s="30">
        <v>1</v>
      </c>
      <c r="D50" s="30"/>
      <c r="E50" s="158"/>
      <c r="F50" s="157"/>
    </row>
    <row r="51" spans="1:6" ht="20.100000000000001" thickBot="1">
      <c r="A51" s="33"/>
      <c r="B51" s="169"/>
      <c r="C51" s="169"/>
      <c r="D51" s="169"/>
    </row>
    <row r="52" spans="1:6" ht="30" customHeight="1" thickBot="1">
      <c r="A52" s="162" t="s">
        <v>81</v>
      </c>
      <c r="B52" s="163"/>
      <c r="C52" s="163"/>
      <c r="D52" s="164"/>
      <c r="E52" s="157"/>
      <c r="F52" s="157"/>
    </row>
    <row r="53" spans="1:6" ht="20.100000000000001">
      <c r="A53" s="72" t="s">
        <v>82</v>
      </c>
      <c r="B53" s="36">
        <v>0</v>
      </c>
      <c r="C53" s="36">
        <v>0</v>
      </c>
      <c r="D53" s="36">
        <v>0</v>
      </c>
      <c r="E53" s="158"/>
      <c r="F53" s="157"/>
    </row>
    <row r="54" spans="1:6" ht="54.95" customHeight="1">
      <c r="A54" s="29" t="s">
        <v>83</v>
      </c>
      <c r="B54" s="30">
        <v>1</v>
      </c>
      <c r="C54" s="30">
        <v>1</v>
      </c>
      <c r="D54" s="30">
        <v>1</v>
      </c>
      <c r="E54" s="158"/>
      <c r="F54" s="157"/>
    </row>
    <row r="55" spans="1:6" ht="68.099999999999994" customHeight="1">
      <c r="A55" s="29" t="s">
        <v>84</v>
      </c>
      <c r="B55" s="30">
        <v>3</v>
      </c>
      <c r="C55" s="30">
        <v>3</v>
      </c>
      <c r="D55" s="30">
        <v>3</v>
      </c>
      <c r="E55" s="158"/>
      <c r="F55" s="157"/>
    </row>
    <row r="56" spans="1:6" ht="20.100000000000001">
      <c r="A56" s="29" t="s">
        <v>85</v>
      </c>
      <c r="B56" s="30" t="s">
        <v>51</v>
      </c>
      <c r="C56" s="30" t="s">
        <v>51</v>
      </c>
      <c r="D56" s="30" t="s">
        <v>51</v>
      </c>
      <c r="E56" s="158"/>
      <c r="F56" s="157"/>
    </row>
    <row r="57" spans="1:6" ht="18.75">
      <c r="A57" s="100" t="s">
        <v>52</v>
      </c>
      <c r="B57" s="30"/>
      <c r="C57" s="30">
        <v>1</v>
      </c>
      <c r="D57" s="30"/>
      <c r="E57" s="158"/>
      <c r="F57" s="157"/>
    </row>
    <row r="58" spans="1:6" ht="20.100000000000001" thickBot="1">
      <c r="A58" s="33"/>
      <c r="B58" s="169"/>
      <c r="C58" s="169"/>
      <c r="D58" s="169"/>
    </row>
    <row r="59" spans="1:6" ht="30" customHeight="1" thickBot="1">
      <c r="A59" s="162" t="s">
        <v>86</v>
      </c>
      <c r="B59" s="163"/>
      <c r="C59" s="163"/>
      <c r="D59" s="164"/>
      <c r="E59" s="157"/>
      <c r="F59" s="157"/>
    </row>
    <row r="60" spans="1:6" ht="38.1" customHeight="1">
      <c r="A60" s="72" t="s">
        <v>82</v>
      </c>
      <c r="B60" s="36">
        <v>0</v>
      </c>
      <c r="C60" s="36">
        <v>0</v>
      </c>
      <c r="D60" s="36">
        <v>0</v>
      </c>
      <c r="E60" s="158"/>
      <c r="F60" s="157"/>
    </row>
    <row r="61" spans="1:6" ht="99.95">
      <c r="A61" s="29" t="s">
        <v>87</v>
      </c>
      <c r="B61" s="30">
        <v>1</v>
      </c>
      <c r="C61" s="30">
        <v>1</v>
      </c>
      <c r="D61" s="30">
        <v>1</v>
      </c>
      <c r="E61" s="158"/>
      <c r="F61" s="157"/>
    </row>
    <row r="62" spans="1:6" ht="80.099999999999994">
      <c r="A62" s="29" t="s">
        <v>88</v>
      </c>
      <c r="B62" s="30">
        <v>3</v>
      </c>
      <c r="C62" s="30">
        <v>3</v>
      </c>
      <c r="D62" s="30">
        <v>3</v>
      </c>
      <c r="E62" s="158"/>
      <c r="F62" s="157"/>
    </row>
    <row r="63" spans="1:6" ht="20.100000000000001">
      <c r="A63" s="29" t="s">
        <v>85</v>
      </c>
      <c r="B63" s="39" t="s">
        <v>51</v>
      </c>
      <c r="C63" s="39" t="s">
        <v>51</v>
      </c>
      <c r="D63" s="39" t="s">
        <v>51</v>
      </c>
      <c r="E63" s="158"/>
      <c r="F63" s="157"/>
    </row>
    <row r="64" spans="1:6" ht="18.75">
      <c r="A64" s="100" t="s">
        <v>52</v>
      </c>
      <c r="B64" s="30"/>
      <c r="C64" s="30">
        <v>1</v>
      </c>
      <c r="D64" s="30"/>
      <c r="E64" s="158"/>
      <c r="F64" s="157"/>
    </row>
    <row r="65" spans="1:6" ht="20.100000000000001" thickBot="1">
      <c r="A65" s="31"/>
      <c r="B65" s="40"/>
      <c r="C65" s="40"/>
      <c r="D65" s="40"/>
      <c r="E65" s="17"/>
      <c r="F65" s="17"/>
    </row>
    <row r="66" spans="1:6" ht="30" customHeight="1" thickBot="1">
      <c r="A66" s="162" t="s">
        <v>89</v>
      </c>
      <c r="B66" s="163"/>
      <c r="C66" s="163"/>
      <c r="D66" s="164"/>
    </row>
    <row r="67" spans="1:6" ht="20.100000000000001">
      <c r="A67" s="72" t="s">
        <v>90</v>
      </c>
      <c r="B67" s="36">
        <v>0</v>
      </c>
      <c r="C67" s="36">
        <v>0</v>
      </c>
      <c r="D67" s="36">
        <v>0</v>
      </c>
    </row>
    <row r="68" spans="1:6" ht="159" customHeight="1">
      <c r="A68" s="29" t="s">
        <v>91</v>
      </c>
      <c r="B68" s="30">
        <v>1</v>
      </c>
      <c r="C68" s="30">
        <v>1</v>
      </c>
      <c r="D68" s="30">
        <v>1</v>
      </c>
      <c r="E68" s="2"/>
    </row>
    <row r="69" spans="1:6" ht="120">
      <c r="A69" s="29" t="s">
        <v>92</v>
      </c>
      <c r="B69" s="30">
        <v>3</v>
      </c>
      <c r="C69" s="30">
        <v>3</v>
      </c>
      <c r="D69" s="30">
        <v>3</v>
      </c>
    </row>
    <row r="70" spans="1:6" ht="20.100000000000001">
      <c r="A70" s="91" t="s">
        <v>85</v>
      </c>
      <c r="B70" s="39" t="s">
        <v>51</v>
      </c>
      <c r="C70" s="39" t="s">
        <v>51</v>
      </c>
      <c r="D70" s="39" t="s">
        <v>51</v>
      </c>
    </row>
    <row r="71" spans="1:6" ht="30" customHeight="1">
      <c r="A71" s="136" t="s">
        <v>93</v>
      </c>
      <c r="B71" s="4"/>
      <c r="C71" s="4">
        <v>0</v>
      </c>
      <c r="D71" s="4"/>
    </row>
    <row r="72" spans="1:6" ht="30" customHeight="1" thickBot="1">
      <c r="A72" s="90" t="s">
        <v>94</v>
      </c>
      <c r="B72" s="9">
        <f>B8+B16+B24+B32+B41+B50+B57+B64+B71</f>
        <v>0</v>
      </c>
      <c r="C72" s="9">
        <f>C8+C16+C24+C32+C41+C50+C57+C64+C71</f>
        <v>6</v>
      </c>
      <c r="D72" s="9">
        <f>D8+D16+D24+D32+D41+D50+D57+D64+D71</f>
        <v>0</v>
      </c>
    </row>
    <row r="73" spans="1:6" ht="33.950000000000003" customHeight="1" thickBot="1">
      <c r="B73" s="10" t="str">
        <f>IF(B72&gt;=27,"H",IF(B72&lt;15,"L","M"))</f>
        <v>L</v>
      </c>
      <c r="C73" s="10" t="str">
        <f t="shared" ref="C73:D73" si="0">IF(C72&gt;=27,"H",IF(C72&lt;15,"L","M"))</f>
        <v>L</v>
      </c>
      <c r="D73" s="10" t="str">
        <f t="shared" si="0"/>
        <v>L</v>
      </c>
      <c r="E73" s="5" t="s">
        <v>95</v>
      </c>
    </row>
    <row r="74" spans="1:6" ht="51" customHeight="1"/>
    <row r="75" spans="1:6" hidden="1"/>
    <row r="76" spans="1:6" ht="57.95" customHeight="1">
      <c r="A76" s="166" t="s">
        <v>96</v>
      </c>
      <c r="B76" s="167"/>
      <c r="C76" s="168"/>
    </row>
  </sheetData>
  <mergeCells count="31">
    <mergeCell ref="A66:D66"/>
    <mergeCell ref="A2:D2"/>
    <mergeCell ref="A76:C76"/>
    <mergeCell ref="B9:D9"/>
    <mergeCell ref="B34:D34"/>
    <mergeCell ref="A42:D42"/>
    <mergeCell ref="B51:D51"/>
    <mergeCell ref="B58:D58"/>
    <mergeCell ref="A59:D59"/>
    <mergeCell ref="A52:D52"/>
    <mergeCell ref="A43:D43"/>
    <mergeCell ref="A35:D35"/>
    <mergeCell ref="A26:D26"/>
    <mergeCell ref="A18:D18"/>
    <mergeCell ref="A10:D10"/>
    <mergeCell ref="E3:E8"/>
    <mergeCell ref="F3:F8"/>
    <mergeCell ref="E18:E24"/>
    <mergeCell ref="F18:F24"/>
    <mergeCell ref="E10:E15"/>
    <mergeCell ref="F10:F15"/>
    <mergeCell ref="E26:E31"/>
    <mergeCell ref="F26:F31"/>
    <mergeCell ref="E59:E64"/>
    <mergeCell ref="F59:F64"/>
    <mergeCell ref="E35:E41"/>
    <mergeCell ref="F35:F41"/>
    <mergeCell ref="E43:E50"/>
    <mergeCell ref="F43:F50"/>
    <mergeCell ref="E52:E57"/>
    <mergeCell ref="F52:F5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2DA4-DA16-B04C-B4F2-38EBB2D15B6A}">
  <dimension ref="A1:F113"/>
  <sheetViews>
    <sheetView topLeftCell="A16" zoomScale="130" zoomScaleNormal="130" workbookViewId="0">
      <selection activeCell="E18" sqref="E18:E23"/>
    </sheetView>
  </sheetViews>
  <sheetFormatPr defaultColWidth="49.875" defaultRowHeight="18.95"/>
  <cols>
    <col min="1" max="1" width="52.125" style="2" customWidth="1"/>
    <col min="2" max="2" width="7.125" style="2" bestFit="1" customWidth="1"/>
    <col min="3" max="3" width="8.875" style="2" bestFit="1" customWidth="1"/>
    <col min="4" max="4" width="7.125" style="2" bestFit="1" customWidth="1"/>
    <col min="5" max="16384" width="49.875" style="2"/>
  </cols>
  <sheetData>
    <row r="1" spans="1:6" ht="41.1" thickBot="1">
      <c r="A1" s="78" t="s">
        <v>97</v>
      </c>
      <c r="B1" s="28" t="s">
        <v>29</v>
      </c>
      <c r="C1" s="28" t="s">
        <v>30</v>
      </c>
      <c r="D1" s="28" t="s">
        <v>3</v>
      </c>
    </row>
    <row r="2" spans="1:6" ht="30" customHeight="1" thickBot="1">
      <c r="A2" s="186" t="s">
        <v>98</v>
      </c>
      <c r="B2" s="187"/>
      <c r="C2" s="187"/>
      <c r="D2" s="188"/>
      <c r="E2" s="77" t="s">
        <v>42</v>
      </c>
      <c r="F2" s="41" t="s">
        <v>43</v>
      </c>
    </row>
    <row r="3" spans="1:6" ht="90" customHeight="1">
      <c r="A3" s="124" t="s">
        <v>99</v>
      </c>
      <c r="B3" s="36">
        <v>0</v>
      </c>
      <c r="C3" s="36">
        <v>0</v>
      </c>
      <c r="D3" s="36">
        <v>0</v>
      </c>
      <c r="E3" s="177" t="s">
        <v>100</v>
      </c>
      <c r="F3" s="177" t="s">
        <v>101</v>
      </c>
    </row>
    <row r="4" spans="1:6" ht="20.100000000000001">
      <c r="A4" s="37" t="s">
        <v>102</v>
      </c>
      <c r="B4" s="30">
        <v>3</v>
      </c>
      <c r="C4" s="30">
        <v>3</v>
      </c>
      <c r="D4" s="139">
        <v>3</v>
      </c>
      <c r="E4" s="178"/>
      <c r="F4" s="178"/>
    </row>
    <row r="5" spans="1:6" ht="20.100000000000001">
      <c r="A5" s="37" t="s">
        <v>103</v>
      </c>
      <c r="B5" s="30">
        <v>6</v>
      </c>
      <c r="C5" s="139">
        <v>6</v>
      </c>
      <c r="D5" s="30">
        <v>6</v>
      </c>
      <c r="E5" s="178"/>
      <c r="F5" s="178"/>
    </row>
    <row r="6" spans="1:6" ht="20.100000000000001">
      <c r="A6" s="37" t="s">
        <v>104</v>
      </c>
      <c r="B6" s="30" t="s">
        <v>51</v>
      </c>
      <c r="C6" s="30" t="s">
        <v>51</v>
      </c>
      <c r="D6" s="30" t="s">
        <v>51</v>
      </c>
      <c r="E6" s="178"/>
      <c r="F6" s="178"/>
    </row>
    <row r="7" spans="1:6" ht="18.75">
      <c r="A7" s="100" t="s">
        <v>52</v>
      </c>
      <c r="B7" s="36"/>
      <c r="C7" s="36">
        <v>6</v>
      </c>
      <c r="D7" s="36">
        <v>3</v>
      </c>
      <c r="E7" s="178"/>
      <c r="F7" s="178"/>
    </row>
    <row r="8" spans="1:6" ht="20.100000000000001" thickBot="1">
      <c r="A8" s="42"/>
      <c r="B8" s="38"/>
      <c r="C8" s="38"/>
      <c r="D8" s="38"/>
      <c r="E8" s="178"/>
      <c r="F8" s="178"/>
    </row>
    <row r="9" spans="1:6" ht="39.950000000000003" customHeight="1" thickBot="1">
      <c r="A9" s="183" t="s">
        <v>105</v>
      </c>
      <c r="B9" s="184"/>
      <c r="C9" s="184"/>
      <c r="D9" s="185"/>
    </row>
    <row r="10" spans="1:6" ht="51.95" customHeight="1">
      <c r="A10" s="80" t="s">
        <v>106</v>
      </c>
      <c r="B10" s="36">
        <v>0</v>
      </c>
      <c r="C10" s="36">
        <v>0</v>
      </c>
      <c r="D10" s="36">
        <v>0</v>
      </c>
      <c r="E10" s="179" t="s">
        <v>107</v>
      </c>
      <c r="F10" s="180" t="s">
        <v>108</v>
      </c>
    </row>
    <row r="11" spans="1:6" ht="20.100000000000001">
      <c r="A11" s="37" t="s">
        <v>109</v>
      </c>
      <c r="B11" s="30">
        <v>1</v>
      </c>
      <c r="C11" s="139">
        <v>1</v>
      </c>
      <c r="D11" s="139">
        <v>1</v>
      </c>
      <c r="E11" s="179"/>
      <c r="F11" s="180"/>
    </row>
    <row r="12" spans="1:6" ht="20.100000000000001">
      <c r="A12" s="37" t="s">
        <v>110</v>
      </c>
      <c r="B12" s="30">
        <v>3</v>
      </c>
      <c r="C12" s="30">
        <v>3</v>
      </c>
      <c r="D12" s="30">
        <v>3</v>
      </c>
      <c r="E12" s="179"/>
      <c r="F12" s="180"/>
    </row>
    <row r="13" spans="1:6" ht="20.100000000000001">
      <c r="A13" s="37" t="s">
        <v>111</v>
      </c>
      <c r="B13" s="30">
        <v>6</v>
      </c>
      <c r="C13" s="30">
        <v>6</v>
      </c>
      <c r="D13" s="30">
        <v>6</v>
      </c>
      <c r="E13" s="179"/>
      <c r="F13" s="180"/>
    </row>
    <row r="14" spans="1:6" ht="20.100000000000001">
      <c r="A14" s="37" t="s">
        <v>112</v>
      </c>
      <c r="B14" s="30" t="s">
        <v>51</v>
      </c>
      <c r="C14" s="30" t="s">
        <v>51</v>
      </c>
      <c r="D14" s="30" t="s">
        <v>51</v>
      </c>
      <c r="E14" s="179"/>
      <c r="F14" s="180"/>
    </row>
    <row r="15" spans="1:6" ht="18.75">
      <c r="A15" s="100" t="s">
        <v>52</v>
      </c>
      <c r="B15" s="30"/>
      <c r="C15" s="30">
        <v>1</v>
      </c>
      <c r="D15" s="30">
        <v>1</v>
      </c>
      <c r="E15" s="179"/>
      <c r="F15" s="180"/>
    </row>
    <row r="16" spans="1:6" ht="20.100000000000001" thickBot="1">
      <c r="A16" s="16"/>
      <c r="B16" s="38"/>
      <c r="C16" s="38"/>
      <c r="D16" s="38"/>
      <c r="E16" s="179"/>
      <c r="F16" s="180"/>
    </row>
    <row r="17" spans="1:6" ht="39.950000000000003" customHeight="1" thickBot="1">
      <c r="A17" s="186" t="s">
        <v>113</v>
      </c>
      <c r="B17" s="189"/>
      <c r="C17" s="189"/>
      <c r="D17" s="190"/>
    </row>
    <row r="18" spans="1:6" ht="18.75">
      <c r="A18" s="80" t="s">
        <v>114</v>
      </c>
      <c r="B18" s="36">
        <v>1</v>
      </c>
      <c r="C18" s="36">
        <v>1</v>
      </c>
      <c r="D18" s="36">
        <v>1</v>
      </c>
      <c r="E18" s="179" t="s">
        <v>115</v>
      </c>
      <c r="F18" s="178" t="s">
        <v>116</v>
      </c>
    </row>
    <row r="19" spans="1:6" ht="60" customHeight="1">
      <c r="A19" s="37" t="s">
        <v>117</v>
      </c>
      <c r="B19" s="36">
        <v>3</v>
      </c>
      <c r="C19" s="36">
        <v>3</v>
      </c>
      <c r="D19" s="36">
        <v>3</v>
      </c>
      <c r="E19" s="179"/>
      <c r="F19" s="178"/>
    </row>
    <row r="20" spans="1:6" ht="80.099999999999994" customHeight="1">
      <c r="A20" s="37" t="s">
        <v>118</v>
      </c>
      <c r="B20" s="30">
        <v>6</v>
      </c>
      <c r="C20" s="139">
        <v>6</v>
      </c>
      <c r="D20" s="139">
        <v>6</v>
      </c>
      <c r="E20" s="179"/>
      <c r="F20" s="178"/>
    </row>
    <row r="21" spans="1:6" ht="20.100000000000001">
      <c r="A21" s="37" t="s">
        <v>119</v>
      </c>
      <c r="B21" s="30" t="s">
        <v>51</v>
      </c>
      <c r="C21" s="30" t="s">
        <v>51</v>
      </c>
      <c r="D21" s="30" t="s">
        <v>51</v>
      </c>
      <c r="E21" s="179"/>
      <c r="F21" s="178"/>
    </row>
    <row r="22" spans="1:6" ht="18.75">
      <c r="A22" s="100" t="s">
        <v>52</v>
      </c>
      <c r="B22" s="30"/>
      <c r="C22" s="30">
        <v>6</v>
      </c>
      <c r="D22" s="30">
        <v>6</v>
      </c>
      <c r="E22" s="179"/>
      <c r="F22" s="178"/>
    </row>
    <row r="23" spans="1:6" ht="20.100000000000001" thickBot="1">
      <c r="A23" s="43"/>
      <c r="B23" s="38"/>
      <c r="C23" s="38"/>
      <c r="D23" s="38"/>
      <c r="E23" s="179"/>
      <c r="F23" s="178"/>
    </row>
    <row r="24" spans="1:6" ht="30" customHeight="1" thickBot="1">
      <c r="A24" s="81" t="s">
        <v>120</v>
      </c>
      <c r="B24" s="82">
        <f>B7+B15+B22</f>
        <v>0</v>
      </c>
      <c r="C24" s="83">
        <f>C7+C15+C22</f>
        <v>13</v>
      </c>
      <c r="D24" s="84">
        <f>D7+D15+D22</f>
        <v>10</v>
      </c>
    </row>
    <row r="25" spans="1:6" ht="21" thickBot="1">
      <c r="A25" s="16"/>
      <c r="B25" s="85" t="str">
        <f>IF(B24&lt;11,"L","H")</f>
        <v>L</v>
      </c>
      <c r="C25" s="86" t="str">
        <f>IF(C24&lt;11,"L","H")</f>
        <v>H</v>
      </c>
      <c r="D25" s="87" t="str">
        <f>IF(D24&lt;11,"L","H")</f>
        <v>L</v>
      </c>
    </row>
    <row r="26" spans="1:6">
      <c r="A26" s="16"/>
      <c r="B26" s="16"/>
      <c r="C26" s="16"/>
      <c r="D26" s="16"/>
      <c r="E26" s="44" t="s">
        <v>95</v>
      </c>
    </row>
    <row r="27" spans="1:6" ht="80.099999999999994">
      <c r="A27" s="45" t="s">
        <v>121</v>
      </c>
      <c r="B27" s="46"/>
      <c r="C27" s="46"/>
      <c r="D27" s="46"/>
    </row>
    <row r="28" spans="1:6">
      <c r="A28" s="45"/>
      <c r="B28" s="38"/>
      <c r="C28" s="38"/>
      <c r="D28" s="38"/>
    </row>
    <row r="29" spans="1:6">
      <c r="A29" s="43"/>
      <c r="B29" s="38"/>
      <c r="C29" s="38"/>
      <c r="D29" s="38"/>
    </row>
    <row r="30" spans="1:6">
      <c r="A30" s="43"/>
      <c r="B30" s="38"/>
      <c r="C30" s="38"/>
      <c r="D30" s="38"/>
    </row>
    <row r="31" spans="1:6">
      <c r="A31" s="43"/>
      <c r="B31" s="38"/>
      <c r="C31" s="38"/>
      <c r="D31" s="38"/>
    </row>
    <row r="32" spans="1:6">
      <c r="A32" s="43"/>
      <c r="B32" s="38"/>
      <c r="C32" s="38"/>
      <c r="D32" s="38"/>
    </row>
    <row r="33" spans="1:4">
      <c r="A33" s="43"/>
      <c r="B33" s="38"/>
      <c r="C33" s="38"/>
      <c r="D33" s="38"/>
    </row>
    <row r="34" spans="1:4">
      <c r="A34" s="8"/>
      <c r="B34" s="7"/>
      <c r="C34" s="7"/>
      <c r="D34" s="7"/>
    </row>
    <row r="35" spans="1:4">
      <c r="A35" s="8"/>
      <c r="B35" s="7"/>
      <c r="C35" s="7"/>
      <c r="D35" s="7"/>
    </row>
    <row r="36" spans="1:4">
      <c r="A36" s="8"/>
      <c r="B36" s="7"/>
      <c r="C36" s="7"/>
      <c r="D36" s="7"/>
    </row>
    <row r="37" spans="1:4">
      <c r="A37" s="8"/>
      <c r="B37" s="7"/>
      <c r="C37" s="7"/>
      <c r="D37" s="7"/>
    </row>
    <row r="38" spans="1:4">
      <c r="A38" s="8"/>
      <c r="B38" s="7"/>
      <c r="C38" s="7"/>
      <c r="D38" s="7"/>
    </row>
    <row r="39" spans="1:4">
      <c r="A39" s="8"/>
      <c r="B39" s="7"/>
      <c r="C39" s="7"/>
      <c r="D39" s="7"/>
    </row>
    <row r="40" spans="1:4">
      <c r="A40" s="6"/>
      <c r="B40" s="7"/>
      <c r="C40" s="7"/>
      <c r="D40" s="7"/>
    </row>
    <row r="41" spans="1:4">
      <c r="A41" s="12"/>
      <c r="B41" s="7"/>
      <c r="C41" s="7"/>
      <c r="D41" s="7"/>
    </row>
    <row r="42" spans="1:4">
      <c r="A42" s="13"/>
      <c r="B42" s="7"/>
      <c r="C42" s="7"/>
      <c r="D42" s="7"/>
    </row>
    <row r="43" spans="1:4">
      <c r="A43" s="13"/>
      <c r="B43" s="7"/>
      <c r="C43" s="7"/>
      <c r="D43" s="7"/>
    </row>
    <row r="44" spans="1:4">
      <c r="A44" s="13"/>
      <c r="B44" s="7"/>
      <c r="C44" s="7"/>
      <c r="D44" s="7"/>
    </row>
    <row r="45" spans="1:4">
      <c r="A45" s="6"/>
      <c r="B45" s="7"/>
      <c r="C45" s="7"/>
      <c r="D45" s="7"/>
    </row>
    <row r="46" spans="1:4">
      <c r="A46" s="8"/>
      <c r="B46" s="7"/>
      <c r="C46" s="7"/>
      <c r="D46" s="7"/>
    </row>
    <row r="47" spans="1:4">
      <c r="A47" s="8"/>
      <c r="B47" s="7"/>
      <c r="C47" s="7"/>
      <c r="D47" s="7"/>
    </row>
    <row r="48" spans="1:4">
      <c r="A48" s="8"/>
      <c r="B48" s="7"/>
      <c r="C48" s="7"/>
      <c r="D48" s="7"/>
    </row>
    <row r="49" spans="1:4">
      <c r="A49" s="8"/>
      <c r="B49" s="7"/>
      <c r="C49" s="7"/>
      <c r="D49" s="7"/>
    </row>
    <row r="50" spans="1:4">
      <c r="A50" s="8"/>
      <c r="B50" s="7"/>
      <c r="C50" s="7"/>
      <c r="D50" s="7"/>
    </row>
    <row r="51" spans="1:4">
      <c r="A51" s="8"/>
      <c r="B51" s="7"/>
      <c r="C51" s="7"/>
      <c r="D51" s="7"/>
    </row>
    <row r="52" spans="1:4">
      <c r="A52" s="181"/>
      <c r="B52" s="181"/>
      <c r="C52" s="181"/>
      <c r="D52" s="181"/>
    </row>
    <row r="53" spans="1:4">
      <c r="A53" s="12"/>
      <c r="B53" s="7"/>
      <c r="C53" s="7"/>
      <c r="D53" s="7"/>
    </row>
    <row r="54" spans="1:4">
      <c r="A54" s="8"/>
      <c r="B54" s="7"/>
      <c r="C54" s="7"/>
      <c r="D54" s="7"/>
    </row>
    <row r="55" spans="1:4">
      <c r="A55" s="8"/>
      <c r="B55" s="7"/>
      <c r="C55" s="7"/>
      <c r="D55" s="7"/>
    </row>
    <row r="56" spans="1:4">
      <c r="A56" s="8"/>
      <c r="B56" s="7"/>
      <c r="C56" s="7"/>
      <c r="D56" s="7"/>
    </row>
    <row r="57" spans="1:4">
      <c r="A57" s="8"/>
      <c r="B57" s="7"/>
      <c r="C57" s="7"/>
      <c r="D57" s="7"/>
    </row>
    <row r="58" spans="1:4">
      <c r="A58" s="8"/>
      <c r="B58" s="7"/>
      <c r="C58" s="7"/>
      <c r="D58" s="7"/>
    </row>
    <row r="59" spans="1:4">
      <c r="A59" s="8"/>
      <c r="B59" s="7"/>
      <c r="C59" s="7"/>
      <c r="D59" s="7"/>
    </row>
    <row r="60" spans="1:4">
      <c r="A60" s="6"/>
      <c r="B60" s="182"/>
      <c r="C60" s="182"/>
      <c r="D60" s="182"/>
    </row>
    <row r="61" spans="1:4">
      <c r="A61" s="12"/>
      <c r="B61" s="6"/>
      <c r="C61" s="6"/>
      <c r="D61" s="6"/>
    </row>
    <row r="62" spans="1:4">
      <c r="A62" s="8"/>
      <c r="B62" s="7"/>
      <c r="C62" s="7"/>
      <c r="D62" s="7"/>
    </row>
    <row r="63" spans="1:4">
      <c r="A63" s="8"/>
      <c r="B63" s="7"/>
      <c r="C63" s="7"/>
      <c r="D63" s="7"/>
    </row>
    <row r="64" spans="1:4">
      <c r="A64" s="8"/>
      <c r="B64" s="7"/>
      <c r="C64" s="7"/>
      <c r="D64" s="7"/>
    </row>
    <row r="65" spans="1:4">
      <c r="A65" s="12"/>
      <c r="B65" s="7"/>
      <c r="C65" s="7"/>
      <c r="D65" s="7"/>
    </row>
    <row r="66" spans="1:4">
      <c r="A66" s="8"/>
      <c r="B66" s="7"/>
      <c r="C66" s="7"/>
      <c r="D66" s="7"/>
    </row>
    <row r="67" spans="1:4">
      <c r="A67" s="14"/>
      <c r="B67" s="6"/>
      <c r="C67" s="6"/>
      <c r="D67" s="6"/>
    </row>
    <row r="68" spans="1:4">
      <c r="A68" s="12"/>
      <c r="B68" s="6"/>
      <c r="C68" s="6"/>
      <c r="D68" s="6"/>
    </row>
    <row r="69" spans="1:4">
      <c r="A69" s="8"/>
      <c r="B69" s="7"/>
      <c r="C69" s="7"/>
      <c r="D69" s="7"/>
    </row>
    <row r="70" spans="1:4">
      <c r="A70" s="8"/>
      <c r="B70" s="7"/>
      <c r="C70" s="7"/>
      <c r="D70" s="7"/>
    </row>
    <row r="71" spans="1:4">
      <c r="A71" s="8"/>
      <c r="B71" s="7"/>
      <c r="C71" s="7"/>
      <c r="D71" s="7"/>
    </row>
    <row r="72" spans="1:4">
      <c r="A72" s="8"/>
      <c r="B72" s="7"/>
      <c r="C72" s="7"/>
      <c r="D72" s="7"/>
    </row>
    <row r="73" spans="1:4">
      <c r="A73" s="8"/>
      <c r="B73" s="7"/>
      <c r="C73" s="7"/>
      <c r="D73" s="7"/>
    </row>
    <row r="74" spans="1:4">
      <c r="A74" s="6"/>
      <c r="B74" s="7"/>
      <c r="C74" s="7"/>
      <c r="D74" s="7"/>
    </row>
    <row r="75" spans="1:4">
      <c r="A75" s="12"/>
      <c r="B75" s="7"/>
      <c r="C75" s="7"/>
      <c r="D75" s="7"/>
    </row>
    <row r="76" spans="1:4">
      <c r="A76" s="8"/>
      <c r="B76" s="7"/>
      <c r="C76" s="7"/>
      <c r="D76" s="7"/>
    </row>
    <row r="77" spans="1:4">
      <c r="A77" s="8"/>
      <c r="B77" s="7"/>
      <c r="C77" s="7"/>
      <c r="D77" s="7"/>
    </row>
    <row r="78" spans="1:4">
      <c r="A78" s="8"/>
      <c r="B78" s="7"/>
      <c r="C78" s="7"/>
      <c r="D78" s="7"/>
    </row>
    <row r="79" spans="1:4">
      <c r="A79" s="6"/>
      <c r="B79" s="7"/>
      <c r="C79" s="7"/>
      <c r="D79" s="7"/>
    </row>
    <row r="80" spans="1:4">
      <c r="A80" s="12"/>
      <c r="B80" s="7"/>
      <c r="C80" s="7"/>
      <c r="D80" s="7"/>
    </row>
    <row r="81" spans="1:4">
      <c r="A81" s="8"/>
      <c r="B81" s="7"/>
      <c r="C81" s="7"/>
      <c r="D81" s="7"/>
    </row>
    <row r="82" spans="1:4">
      <c r="A82" s="8"/>
      <c r="B82" s="7"/>
      <c r="C82" s="7"/>
      <c r="D82" s="7"/>
    </row>
    <row r="83" spans="1:4">
      <c r="A83" s="8"/>
      <c r="B83" s="7"/>
      <c r="C83" s="7"/>
      <c r="D83" s="7"/>
    </row>
    <row r="84" spans="1:4">
      <c r="A84" s="8"/>
      <c r="B84" s="7"/>
      <c r="C84" s="7"/>
      <c r="D84" s="7"/>
    </row>
    <row r="85" spans="1:4">
      <c r="A85" s="8"/>
      <c r="B85" s="7"/>
      <c r="C85" s="7"/>
      <c r="D85" s="7"/>
    </row>
    <row r="86" spans="1:4">
      <c r="A86" s="6"/>
      <c r="B86" s="7"/>
      <c r="C86" s="7"/>
      <c r="D86" s="7"/>
    </row>
    <row r="87" spans="1:4">
      <c r="A87" s="12"/>
      <c r="B87" s="7"/>
      <c r="C87" s="7"/>
      <c r="D87" s="7"/>
    </row>
    <row r="88" spans="1:4">
      <c r="A88" s="8"/>
      <c r="B88" s="7"/>
      <c r="C88" s="7"/>
      <c r="D88" s="7"/>
    </row>
    <row r="89" spans="1:4">
      <c r="A89" s="8"/>
      <c r="B89" s="7"/>
      <c r="C89" s="7"/>
      <c r="D89" s="7"/>
    </row>
    <row r="90" spans="1:4">
      <c r="A90" s="8"/>
      <c r="B90" s="7"/>
      <c r="C90" s="7"/>
      <c r="D90" s="7"/>
    </row>
    <row r="91" spans="1:4">
      <c r="A91" s="8"/>
      <c r="B91" s="7"/>
      <c r="C91" s="7"/>
      <c r="D91" s="7"/>
    </row>
    <row r="92" spans="1:4">
      <c r="A92" s="8"/>
      <c r="B92" s="7"/>
      <c r="C92" s="7"/>
      <c r="D92" s="7"/>
    </row>
    <row r="93" spans="1:4">
      <c r="A93" s="8"/>
      <c r="B93" s="7"/>
      <c r="C93" s="7"/>
      <c r="D93" s="7"/>
    </row>
    <row r="94" spans="1:4">
      <c r="A94" s="8"/>
      <c r="B94" s="7"/>
      <c r="C94" s="7"/>
      <c r="D94" s="7"/>
    </row>
    <row r="95" spans="1:4">
      <c r="A95" s="8"/>
      <c r="B95" s="7"/>
      <c r="C95" s="7"/>
      <c r="D95" s="7"/>
    </row>
    <row r="96" spans="1:4">
      <c r="A96" s="8"/>
      <c r="B96" s="7"/>
      <c r="C96" s="7"/>
      <c r="D96" s="7"/>
    </row>
    <row r="97" spans="1:4">
      <c r="A97" s="8"/>
      <c r="B97" s="7"/>
      <c r="C97" s="7"/>
      <c r="D97" s="7"/>
    </row>
    <row r="98" spans="1:4">
      <c r="A98" s="8"/>
      <c r="B98" s="7"/>
      <c r="C98" s="7"/>
      <c r="D98" s="7"/>
    </row>
    <row r="99" spans="1:4">
      <c r="A99" s="11"/>
      <c r="B99" s="7"/>
      <c r="C99" s="7"/>
      <c r="D99" s="7"/>
    </row>
    <row r="100" spans="1:4">
      <c r="A100" s="8"/>
      <c r="B100" s="7"/>
      <c r="C100" s="7"/>
      <c r="D100" s="7"/>
    </row>
    <row r="101" spans="1:4">
      <c r="A101" s="8"/>
      <c r="B101" s="7"/>
      <c r="C101" s="7"/>
      <c r="D101" s="7"/>
    </row>
    <row r="102" spans="1:4">
      <c r="A102" s="8"/>
      <c r="B102" s="7"/>
      <c r="C102" s="7"/>
      <c r="D102" s="7"/>
    </row>
    <row r="103" spans="1:4">
      <c r="A103" s="8"/>
      <c r="B103" s="7"/>
      <c r="C103" s="7"/>
      <c r="D103" s="7"/>
    </row>
    <row r="104" spans="1:4">
      <c r="A104" s="8"/>
      <c r="B104" s="7"/>
      <c r="C104" s="7"/>
      <c r="D104" s="7"/>
    </row>
    <row r="105" spans="1:4">
      <c r="A105" s="15"/>
      <c r="B105" s="7"/>
      <c r="C105" s="7"/>
      <c r="D105" s="7"/>
    </row>
    <row r="106" spans="1:4">
      <c r="A106" s="3"/>
    </row>
    <row r="107" spans="1:4">
      <c r="A107" s="3"/>
    </row>
    <row r="108" spans="1:4">
      <c r="A108" s="3"/>
    </row>
    <row r="109" spans="1:4">
      <c r="A109" s="3"/>
    </row>
    <row r="110" spans="1:4">
      <c r="A110" s="3"/>
    </row>
    <row r="111" spans="1:4">
      <c r="A111" s="3"/>
    </row>
    <row r="112" spans="1:4">
      <c r="A112" s="3"/>
    </row>
    <row r="113" spans="1:1">
      <c r="A113" s="3"/>
    </row>
  </sheetData>
  <mergeCells count="11">
    <mergeCell ref="A52:D52"/>
    <mergeCell ref="B60:D60"/>
    <mergeCell ref="A9:D9"/>
    <mergeCell ref="A2:D2"/>
    <mergeCell ref="A17:D17"/>
    <mergeCell ref="E3:E8"/>
    <mergeCell ref="F3:F8"/>
    <mergeCell ref="E10:E16"/>
    <mergeCell ref="F10:F16"/>
    <mergeCell ref="E18:E23"/>
    <mergeCell ref="F18:F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A823-4312-AA48-876A-1A9F3F10DA41}">
  <dimension ref="A1:F97"/>
  <sheetViews>
    <sheetView topLeftCell="E3" zoomScale="140" zoomScaleNormal="140" workbookViewId="0">
      <selection activeCell="E3" sqref="E3:E7"/>
    </sheetView>
  </sheetViews>
  <sheetFormatPr defaultColWidth="11" defaultRowHeight="15.95"/>
  <cols>
    <col min="1" max="1" width="56.125" style="19" customWidth="1"/>
    <col min="2" max="2" width="11" style="19"/>
    <col min="3" max="3" width="14.625" style="19" customWidth="1"/>
    <col min="4" max="4" width="11" style="19"/>
    <col min="5" max="6" width="50.125" style="19" customWidth="1"/>
    <col min="7" max="16384" width="11" style="19"/>
  </cols>
  <sheetData>
    <row r="1" spans="1:6" ht="21" thickBot="1">
      <c r="A1" s="45" t="s">
        <v>122</v>
      </c>
      <c r="B1" s="47" t="s">
        <v>123</v>
      </c>
      <c r="C1" s="47" t="s">
        <v>124</v>
      </c>
      <c r="D1" s="47" t="s">
        <v>125</v>
      </c>
    </row>
    <row r="2" spans="1:6" ht="30" customHeight="1">
      <c r="A2" s="195" t="s">
        <v>126</v>
      </c>
      <c r="B2" s="196"/>
      <c r="C2" s="196"/>
      <c r="D2" s="197"/>
      <c r="E2" s="77" t="s">
        <v>42</v>
      </c>
      <c r="F2" s="41" t="s">
        <v>43</v>
      </c>
    </row>
    <row r="3" spans="1:6" ht="20.100000000000001" customHeight="1">
      <c r="A3" s="112" t="s">
        <v>127</v>
      </c>
      <c r="B3" s="49">
        <v>0</v>
      </c>
      <c r="C3" s="49">
        <v>0</v>
      </c>
      <c r="D3" s="49">
        <v>0</v>
      </c>
      <c r="E3" s="166" t="s">
        <v>128</v>
      </c>
      <c r="F3" s="167" t="s">
        <v>129</v>
      </c>
    </row>
    <row r="4" spans="1:6" ht="81" customHeight="1">
      <c r="A4" s="113" t="s">
        <v>130</v>
      </c>
      <c r="B4" s="48">
        <v>6</v>
      </c>
      <c r="C4" s="48">
        <v>6</v>
      </c>
      <c r="D4" s="48">
        <v>6</v>
      </c>
      <c r="E4" s="191"/>
      <c r="F4" s="192"/>
    </row>
    <row r="5" spans="1:6" ht="20.100000000000001" customHeight="1">
      <c r="A5" s="113" t="s">
        <v>131</v>
      </c>
      <c r="B5" s="48" t="s">
        <v>51</v>
      </c>
      <c r="C5" s="48" t="s">
        <v>51</v>
      </c>
      <c r="D5" s="48" t="s">
        <v>51</v>
      </c>
      <c r="E5" s="191"/>
      <c r="F5" s="192"/>
    </row>
    <row r="6" spans="1:6" ht="18.95" customHeight="1">
      <c r="A6" s="137" t="s">
        <v>52</v>
      </c>
      <c r="B6" s="49">
        <v>6</v>
      </c>
      <c r="C6" s="50">
        <v>6</v>
      </c>
      <c r="D6" s="50">
        <v>6</v>
      </c>
      <c r="E6" s="191"/>
      <c r="F6" s="192"/>
    </row>
    <row r="7" spans="1:6" ht="33.950000000000003" customHeight="1">
      <c r="A7" s="115"/>
      <c r="B7" s="51"/>
      <c r="C7" s="51"/>
      <c r="D7" s="51"/>
      <c r="E7" s="191"/>
      <c r="F7" s="192"/>
    </row>
    <row r="8" spans="1:6" ht="30" customHeight="1">
      <c r="A8" s="198" t="s">
        <v>132</v>
      </c>
      <c r="B8" s="199"/>
      <c r="C8" s="199"/>
      <c r="D8" s="200"/>
    </row>
    <row r="9" spans="1:6" ht="74.099999999999994" customHeight="1">
      <c r="A9" s="112" t="s">
        <v>133</v>
      </c>
      <c r="B9" s="49">
        <v>0</v>
      </c>
      <c r="C9" s="49">
        <v>0</v>
      </c>
      <c r="D9" s="49">
        <v>0</v>
      </c>
      <c r="E9" s="191" t="s">
        <v>134</v>
      </c>
      <c r="F9" s="192"/>
    </row>
    <row r="10" spans="1:6" ht="104.1" customHeight="1">
      <c r="A10" s="116" t="s">
        <v>135</v>
      </c>
      <c r="B10" s="48">
        <v>3</v>
      </c>
      <c r="C10" s="48">
        <v>3</v>
      </c>
      <c r="D10" s="48">
        <v>3</v>
      </c>
      <c r="E10" s="191"/>
      <c r="F10" s="192"/>
    </row>
    <row r="11" spans="1:6" ht="57">
      <c r="A11" s="113" t="s">
        <v>136</v>
      </c>
      <c r="B11" s="48">
        <v>6</v>
      </c>
      <c r="C11" s="48">
        <v>6</v>
      </c>
      <c r="D11" s="48">
        <v>6</v>
      </c>
      <c r="E11" s="191"/>
      <c r="F11" s="192"/>
    </row>
    <row r="12" spans="1:6" ht="18.75">
      <c r="A12" s="113" t="s">
        <v>137</v>
      </c>
      <c r="B12" s="48" t="s">
        <v>51</v>
      </c>
      <c r="C12" s="48" t="s">
        <v>51</v>
      </c>
      <c r="D12" s="48" t="s">
        <v>51</v>
      </c>
      <c r="E12" s="191"/>
      <c r="F12" s="192"/>
    </row>
    <row r="13" spans="1:6" ht="24" customHeight="1">
      <c r="A13" s="137" t="s">
        <v>52</v>
      </c>
      <c r="B13" s="49">
        <v>6</v>
      </c>
      <c r="C13" s="49">
        <v>6</v>
      </c>
      <c r="D13" s="49">
        <v>6</v>
      </c>
      <c r="E13" s="191"/>
      <c r="F13" s="192"/>
    </row>
    <row r="14" spans="1:6" ht="59.1" customHeight="1">
      <c r="A14" s="52"/>
      <c r="B14" s="51"/>
      <c r="C14" s="51"/>
      <c r="D14" s="51"/>
      <c r="E14" s="191"/>
      <c r="F14" s="192"/>
    </row>
    <row r="15" spans="1:6" ht="30" customHeight="1">
      <c r="A15" s="213" t="s">
        <v>138</v>
      </c>
      <c r="B15" s="214"/>
      <c r="C15" s="214"/>
      <c r="D15" s="215"/>
    </row>
    <row r="16" spans="1:6" ht="35.1" customHeight="1">
      <c r="A16" s="112" t="s">
        <v>139</v>
      </c>
      <c r="B16" s="49">
        <v>0</v>
      </c>
      <c r="C16" s="49">
        <v>0</v>
      </c>
      <c r="D16" s="49">
        <v>0</v>
      </c>
      <c r="E16" s="191" t="s">
        <v>140</v>
      </c>
      <c r="F16" s="194"/>
    </row>
    <row r="17" spans="1:6" ht="78.95" customHeight="1">
      <c r="A17" s="116" t="s">
        <v>141</v>
      </c>
      <c r="B17" s="48">
        <v>3</v>
      </c>
      <c r="C17" s="48">
        <v>3</v>
      </c>
      <c r="D17" s="48">
        <v>3</v>
      </c>
      <c r="E17" s="191"/>
      <c r="F17" s="192"/>
    </row>
    <row r="18" spans="1:6" ht="20.100000000000001">
      <c r="A18" s="113" t="s">
        <v>142</v>
      </c>
      <c r="B18" s="48" t="s">
        <v>51</v>
      </c>
      <c r="C18" s="48" t="s">
        <v>51</v>
      </c>
      <c r="D18" s="48" t="s">
        <v>51</v>
      </c>
      <c r="E18" s="191"/>
      <c r="F18" s="192"/>
    </row>
    <row r="19" spans="1:6" ht="18.75">
      <c r="A19" s="137" t="s">
        <v>52</v>
      </c>
      <c r="B19" s="49">
        <v>0</v>
      </c>
      <c r="C19" s="49">
        <v>0</v>
      </c>
      <c r="D19" s="49">
        <v>0</v>
      </c>
      <c r="E19" s="191"/>
      <c r="F19" s="192"/>
    </row>
    <row r="20" spans="1:6" ht="20.100000000000001" thickBot="1">
      <c r="A20" s="52"/>
      <c r="B20" s="51"/>
      <c r="C20" s="51"/>
      <c r="D20" s="51"/>
      <c r="E20" s="191"/>
      <c r="F20" s="192"/>
    </row>
    <row r="21" spans="1:6" ht="30" customHeight="1" thickBot="1">
      <c r="A21" s="201" t="s">
        <v>143</v>
      </c>
      <c r="B21" s="202"/>
      <c r="C21" s="202"/>
      <c r="D21" s="203"/>
    </row>
    <row r="22" spans="1:6" ht="54.95" customHeight="1">
      <c r="A22" s="117" t="s">
        <v>144</v>
      </c>
      <c r="B22" s="49">
        <v>0</v>
      </c>
      <c r="C22" s="49">
        <v>0</v>
      </c>
      <c r="D22" s="49">
        <v>0</v>
      </c>
      <c r="E22" s="191" t="s">
        <v>145</v>
      </c>
      <c r="F22" s="192" t="s">
        <v>146</v>
      </c>
    </row>
    <row r="23" spans="1:6" ht="60">
      <c r="A23" s="116" t="s">
        <v>147</v>
      </c>
      <c r="B23" s="48">
        <v>1</v>
      </c>
      <c r="C23" s="48">
        <v>1</v>
      </c>
      <c r="D23" s="48">
        <v>1</v>
      </c>
      <c r="E23" s="191"/>
      <c r="F23" s="192"/>
    </row>
    <row r="24" spans="1:6" ht="89.1" customHeight="1">
      <c r="A24" s="116" t="s">
        <v>148</v>
      </c>
      <c r="B24" s="48">
        <v>3</v>
      </c>
      <c r="C24" s="48">
        <v>3</v>
      </c>
      <c r="D24" s="48">
        <v>3</v>
      </c>
      <c r="E24" s="191"/>
      <c r="F24" s="192"/>
    </row>
    <row r="25" spans="1:6" ht="60">
      <c r="A25" s="116" t="s">
        <v>149</v>
      </c>
      <c r="B25" s="30">
        <v>3</v>
      </c>
      <c r="C25" s="30">
        <v>3</v>
      </c>
      <c r="D25" s="30">
        <v>3</v>
      </c>
      <c r="E25" s="191"/>
      <c r="F25" s="192"/>
    </row>
    <row r="26" spans="1:6" ht="60">
      <c r="A26" s="116" t="s">
        <v>150</v>
      </c>
      <c r="B26" s="48">
        <v>6</v>
      </c>
      <c r="C26" s="48">
        <v>6</v>
      </c>
      <c r="D26" s="48">
        <v>6</v>
      </c>
      <c r="E26" s="191"/>
      <c r="F26" s="192"/>
    </row>
    <row r="27" spans="1:6" ht="20.100000000000001">
      <c r="A27" s="113" t="s">
        <v>151</v>
      </c>
      <c r="B27" s="48" t="s">
        <v>51</v>
      </c>
      <c r="C27" s="48" t="s">
        <v>51</v>
      </c>
      <c r="D27" s="48" t="s">
        <v>51</v>
      </c>
      <c r="E27" s="191"/>
      <c r="F27" s="192"/>
    </row>
    <row r="28" spans="1:6" ht="18.75">
      <c r="A28" s="137" t="s">
        <v>52</v>
      </c>
      <c r="B28" s="48">
        <v>6</v>
      </c>
      <c r="C28" s="48">
        <v>6</v>
      </c>
      <c r="D28" s="48">
        <v>6</v>
      </c>
      <c r="E28" s="191"/>
      <c r="F28" s="192"/>
    </row>
    <row r="29" spans="1:6" ht="20.100000000000001" thickBot="1">
      <c r="A29" s="219"/>
      <c r="B29" s="219"/>
      <c r="C29" s="219"/>
      <c r="D29" s="219"/>
      <c r="E29" s="191"/>
      <c r="F29" s="192"/>
    </row>
    <row r="30" spans="1:6" ht="30" customHeight="1" thickBot="1">
      <c r="A30" s="204" t="s">
        <v>152</v>
      </c>
      <c r="B30" s="205"/>
      <c r="C30" s="205"/>
      <c r="D30" s="206"/>
    </row>
    <row r="31" spans="1:6" ht="33" customHeight="1">
      <c r="A31" s="112" t="s">
        <v>153</v>
      </c>
      <c r="B31" s="49">
        <v>0</v>
      </c>
      <c r="C31" s="49">
        <v>0</v>
      </c>
      <c r="D31" s="49">
        <v>0</v>
      </c>
      <c r="E31" s="191" t="s">
        <v>154</v>
      </c>
      <c r="F31" s="192" t="s">
        <v>155</v>
      </c>
    </row>
    <row r="32" spans="1:6" ht="39.950000000000003">
      <c r="A32" s="116" t="s">
        <v>156</v>
      </c>
      <c r="B32" s="48">
        <v>1</v>
      </c>
      <c r="C32" s="48">
        <v>1</v>
      </c>
      <c r="D32" s="48">
        <v>1</v>
      </c>
      <c r="E32" s="191"/>
      <c r="F32" s="192"/>
    </row>
    <row r="33" spans="1:6" ht="39.950000000000003" customHeight="1">
      <c r="A33" s="113" t="s">
        <v>157</v>
      </c>
      <c r="B33" s="48">
        <v>3</v>
      </c>
      <c r="C33" s="48">
        <v>3</v>
      </c>
      <c r="D33" s="48">
        <v>3</v>
      </c>
      <c r="E33" s="191"/>
      <c r="F33" s="192"/>
    </row>
    <row r="34" spans="1:6" ht="39.950000000000003" customHeight="1">
      <c r="A34" s="113" t="s">
        <v>158</v>
      </c>
      <c r="B34" s="48">
        <v>3</v>
      </c>
      <c r="C34" s="48">
        <v>3</v>
      </c>
      <c r="D34" s="48">
        <v>3</v>
      </c>
      <c r="E34" s="191"/>
      <c r="F34" s="192"/>
    </row>
    <row r="35" spans="1:6" ht="20.100000000000001">
      <c r="A35" s="113" t="s">
        <v>159</v>
      </c>
      <c r="B35" s="48">
        <v>6</v>
      </c>
      <c r="C35" s="48">
        <v>6</v>
      </c>
      <c r="D35" s="48">
        <v>6</v>
      </c>
      <c r="E35" s="191"/>
      <c r="F35" s="192"/>
    </row>
    <row r="36" spans="1:6" ht="20.100000000000001">
      <c r="A36" s="113" t="s">
        <v>160</v>
      </c>
      <c r="B36" s="48" t="s">
        <v>51</v>
      </c>
      <c r="C36" s="30" t="s">
        <v>51</v>
      </c>
      <c r="D36" s="30" t="s">
        <v>51</v>
      </c>
      <c r="E36" s="191"/>
      <c r="F36" s="192"/>
    </row>
    <row r="37" spans="1:6" ht="18.75">
      <c r="A37" s="137" t="s">
        <v>52</v>
      </c>
      <c r="B37" s="48">
        <v>1</v>
      </c>
      <c r="C37" s="48">
        <v>1</v>
      </c>
      <c r="D37" s="48">
        <v>1</v>
      </c>
      <c r="E37" s="191"/>
      <c r="F37" s="192"/>
    </row>
    <row r="38" spans="1:6" ht="20.100000000000001" thickBot="1">
      <c r="A38" s="52"/>
      <c r="B38" s="220"/>
      <c r="C38" s="220"/>
      <c r="D38" s="220"/>
      <c r="E38" s="191"/>
      <c r="F38" s="192"/>
    </row>
    <row r="39" spans="1:6" ht="30" customHeight="1" thickBot="1">
      <c r="A39" s="210" t="s">
        <v>161</v>
      </c>
      <c r="B39" s="211"/>
      <c r="C39" s="211"/>
      <c r="D39" s="212"/>
    </row>
    <row r="40" spans="1:6" ht="38.1" customHeight="1">
      <c r="A40" s="117" t="s">
        <v>162</v>
      </c>
      <c r="B40" s="50">
        <v>0</v>
      </c>
      <c r="C40" s="49">
        <v>0</v>
      </c>
      <c r="D40" s="49">
        <v>0</v>
      </c>
      <c r="E40" s="191" t="s">
        <v>163</v>
      </c>
      <c r="F40" s="192" t="s">
        <v>164</v>
      </c>
    </row>
    <row r="41" spans="1:6" ht="63.95" customHeight="1">
      <c r="A41" s="116" t="s">
        <v>165</v>
      </c>
      <c r="B41" s="53">
        <v>1</v>
      </c>
      <c r="C41" s="48">
        <v>1</v>
      </c>
      <c r="D41" s="48">
        <v>1</v>
      </c>
      <c r="E41" s="191"/>
      <c r="F41" s="192"/>
    </row>
    <row r="42" spans="1:6" ht="39.950000000000003">
      <c r="A42" s="116" t="s">
        <v>166</v>
      </c>
      <c r="B42" s="53">
        <v>3</v>
      </c>
      <c r="C42" s="48">
        <v>3</v>
      </c>
      <c r="D42" s="48">
        <v>3</v>
      </c>
      <c r="E42" s="191"/>
      <c r="F42" s="192"/>
    </row>
    <row r="43" spans="1:6" ht="39.950000000000003">
      <c r="A43" s="116" t="s">
        <v>167</v>
      </c>
      <c r="B43" s="53">
        <v>6</v>
      </c>
      <c r="C43" s="48">
        <v>6</v>
      </c>
      <c r="D43" s="48">
        <v>6</v>
      </c>
      <c r="E43" s="191"/>
      <c r="F43" s="192"/>
    </row>
    <row r="44" spans="1:6" ht="20.100000000000001">
      <c r="A44" s="116" t="s">
        <v>58</v>
      </c>
      <c r="B44" s="53" t="s">
        <v>51</v>
      </c>
      <c r="C44" s="48" t="s">
        <v>51</v>
      </c>
      <c r="D44" s="48" t="s">
        <v>51</v>
      </c>
      <c r="E44" s="191"/>
      <c r="F44" s="192"/>
    </row>
    <row r="45" spans="1:6" ht="18.75">
      <c r="A45" s="137" t="s">
        <v>52</v>
      </c>
      <c r="B45" s="48">
        <v>3</v>
      </c>
      <c r="C45" s="48">
        <v>3</v>
      </c>
      <c r="D45" s="48">
        <v>3</v>
      </c>
      <c r="E45" s="191"/>
      <c r="F45" s="192"/>
    </row>
    <row r="46" spans="1:6" ht="36.950000000000003" customHeight="1" thickBot="1">
      <c r="A46" s="54"/>
      <c r="B46" s="52"/>
      <c r="C46" s="52"/>
      <c r="D46" s="52"/>
      <c r="E46" s="191"/>
      <c r="F46" s="192"/>
    </row>
    <row r="47" spans="1:6" ht="30" customHeight="1" thickBot="1">
      <c r="A47" s="207" t="s">
        <v>168</v>
      </c>
      <c r="B47" s="208"/>
      <c r="C47" s="208"/>
      <c r="D47" s="209"/>
    </row>
    <row r="48" spans="1:6" ht="99.95" customHeight="1">
      <c r="A48" s="112" t="s">
        <v>169</v>
      </c>
      <c r="B48" s="49">
        <v>0</v>
      </c>
      <c r="C48" s="49">
        <v>0</v>
      </c>
      <c r="D48" s="49">
        <v>0</v>
      </c>
      <c r="E48" s="191" t="s">
        <v>170</v>
      </c>
      <c r="F48" s="192" t="s">
        <v>171</v>
      </c>
    </row>
    <row r="49" spans="1:6" ht="60">
      <c r="A49" s="116" t="s">
        <v>172</v>
      </c>
      <c r="B49" s="48">
        <v>1</v>
      </c>
      <c r="C49" s="48">
        <v>1</v>
      </c>
      <c r="D49" s="48">
        <v>1</v>
      </c>
      <c r="E49" s="191"/>
      <c r="F49" s="192"/>
    </row>
    <row r="50" spans="1:6" ht="60">
      <c r="A50" s="116" t="s">
        <v>173</v>
      </c>
      <c r="B50" s="48">
        <v>3</v>
      </c>
      <c r="C50" s="48">
        <v>3</v>
      </c>
      <c r="D50" s="48">
        <v>3</v>
      </c>
      <c r="E50" s="191"/>
      <c r="F50" s="192"/>
    </row>
    <row r="51" spans="1:6" ht="125.1" customHeight="1">
      <c r="A51" s="116" t="s">
        <v>174</v>
      </c>
      <c r="B51" s="48">
        <v>6</v>
      </c>
      <c r="C51" s="48">
        <v>6</v>
      </c>
      <c r="D51" s="48">
        <v>6</v>
      </c>
      <c r="E51" s="191"/>
      <c r="F51" s="192"/>
    </row>
    <row r="52" spans="1:6" ht="20.100000000000001">
      <c r="A52" s="113" t="s">
        <v>58</v>
      </c>
      <c r="B52" s="48" t="s">
        <v>51</v>
      </c>
      <c r="C52" s="48" t="s">
        <v>51</v>
      </c>
      <c r="D52" s="48" t="s">
        <v>51</v>
      </c>
      <c r="E52" s="191"/>
      <c r="F52" s="192"/>
    </row>
    <row r="53" spans="1:6" ht="18.75">
      <c r="A53" s="137" t="s">
        <v>52</v>
      </c>
      <c r="B53" s="49">
        <v>6</v>
      </c>
      <c r="C53" s="49">
        <v>6</v>
      </c>
      <c r="D53" s="49">
        <v>6</v>
      </c>
      <c r="E53" s="191"/>
      <c r="F53" s="192"/>
    </row>
    <row r="54" spans="1:6" ht="20.100000000000001" thickBot="1">
      <c r="A54" s="52"/>
      <c r="B54" s="51"/>
      <c r="C54" s="51"/>
      <c r="D54" s="51"/>
    </row>
    <row r="55" spans="1:6" ht="30" customHeight="1" thickBot="1">
      <c r="A55" s="213" t="s">
        <v>175</v>
      </c>
      <c r="B55" s="214"/>
      <c r="C55" s="214"/>
      <c r="D55" s="215"/>
    </row>
    <row r="56" spans="1:6" ht="45.95" customHeight="1">
      <c r="A56" s="112" t="s">
        <v>176</v>
      </c>
      <c r="B56" s="49">
        <v>0</v>
      </c>
      <c r="C56" s="49">
        <v>0</v>
      </c>
      <c r="D56" s="49">
        <v>0</v>
      </c>
      <c r="E56" s="191" t="s">
        <v>177</v>
      </c>
      <c r="F56" s="192" t="s">
        <v>178</v>
      </c>
    </row>
    <row r="57" spans="1:6" ht="56.1" customHeight="1">
      <c r="A57" s="113" t="s">
        <v>179</v>
      </c>
      <c r="B57" s="48">
        <v>3</v>
      </c>
      <c r="C57" s="48">
        <v>3</v>
      </c>
      <c r="D57" s="48">
        <v>3</v>
      </c>
      <c r="E57" s="191"/>
      <c r="F57" s="192"/>
    </row>
    <row r="58" spans="1:6" ht="20.100000000000001">
      <c r="A58" s="113" t="s">
        <v>142</v>
      </c>
      <c r="B58" s="48" t="s">
        <v>51</v>
      </c>
      <c r="C58" s="48" t="s">
        <v>51</v>
      </c>
      <c r="D58" s="48" t="s">
        <v>51</v>
      </c>
      <c r="E58" s="191"/>
      <c r="F58" s="192"/>
    </row>
    <row r="59" spans="1:6" ht="18.75">
      <c r="A59" s="137" t="s">
        <v>52</v>
      </c>
      <c r="B59" s="49">
        <v>3</v>
      </c>
      <c r="C59" s="49">
        <v>3</v>
      </c>
      <c r="D59" s="49">
        <v>3</v>
      </c>
      <c r="E59" s="191"/>
      <c r="F59" s="192"/>
    </row>
    <row r="60" spans="1:6" ht="18.95">
      <c r="B60" s="51"/>
      <c r="C60" s="51"/>
      <c r="D60" s="51"/>
      <c r="E60" s="191"/>
      <c r="F60" s="192"/>
    </row>
    <row r="61" spans="1:6" s="118" customFormat="1" ht="17.100000000000001" thickBot="1">
      <c r="A61" s="19"/>
      <c r="B61" s="19"/>
      <c r="C61" s="19"/>
      <c r="D61" s="19"/>
    </row>
    <row r="62" spans="1:6" ht="30" customHeight="1" thickBot="1">
      <c r="A62" s="213" t="s">
        <v>180</v>
      </c>
      <c r="B62" s="214"/>
      <c r="C62" s="214"/>
      <c r="D62" s="215"/>
    </row>
    <row r="63" spans="1:6" ht="36.950000000000003" customHeight="1">
      <c r="A63" s="112" t="s">
        <v>181</v>
      </c>
      <c r="B63" s="49">
        <v>0</v>
      </c>
      <c r="C63" s="49">
        <v>0</v>
      </c>
      <c r="D63" s="88">
        <v>0</v>
      </c>
      <c r="E63" s="193" t="s">
        <v>182</v>
      </c>
      <c r="F63" s="192" t="s">
        <v>183</v>
      </c>
    </row>
    <row r="64" spans="1:6" ht="39.950000000000003">
      <c r="A64" s="113" t="s">
        <v>184</v>
      </c>
      <c r="B64" s="48">
        <v>1</v>
      </c>
      <c r="C64" s="48">
        <v>1</v>
      </c>
      <c r="D64" s="55">
        <v>1</v>
      </c>
      <c r="E64" s="193"/>
      <c r="F64" s="192"/>
    </row>
    <row r="65" spans="1:6" ht="30" customHeight="1">
      <c r="A65" s="113" t="s">
        <v>185</v>
      </c>
      <c r="B65" s="48">
        <v>3</v>
      </c>
      <c r="C65" s="48">
        <v>3</v>
      </c>
      <c r="D65" s="55">
        <v>3</v>
      </c>
      <c r="E65" s="193"/>
      <c r="F65" s="192"/>
    </row>
    <row r="66" spans="1:6" ht="47.1" customHeight="1">
      <c r="A66" s="113" t="s">
        <v>186</v>
      </c>
      <c r="B66" s="48">
        <v>6</v>
      </c>
      <c r="C66" s="48">
        <v>6</v>
      </c>
      <c r="D66" s="55">
        <v>6</v>
      </c>
      <c r="E66" s="193"/>
      <c r="F66" s="192"/>
    </row>
    <row r="67" spans="1:6" ht="20.100000000000001">
      <c r="A67" s="113" t="s">
        <v>187</v>
      </c>
      <c r="B67" s="48" t="s">
        <v>51</v>
      </c>
      <c r="C67" s="48" t="s">
        <v>51</v>
      </c>
      <c r="D67" s="48" t="s">
        <v>51</v>
      </c>
      <c r="E67" s="193"/>
      <c r="F67" s="192"/>
    </row>
    <row r="68" spans="1:6" ht="18.75">
      <c r="A68" s="114" t="s">
        <v>52</v>
      </c>
      <c r="B68" s="48">
        <v>6</v>
      </c>
      <c r="C68" s="48">
        <v>6</v>
      </c>
      <c r="D68" s="48">
        <v>6</v>
      </c>
      <c r="E68" s="193"/>
      <c r="F68" s="192"/>
    </row>
    <row r="69" spans="1:6" ht="20.100000000000001" thickBot="1">
      <c r="A69" s="52"/>
      <c r="B69" s="51"/>
      <c r="C69" s="51"/>
      <c r="D69" s="51"/>
      <c r="E69" s="193"/>
      <c r="F69" s="192"/>
    </row>
    <row r="70" spans="1:6" ht="30" customHeight="1" thickBot="1">
      <c r="A70" s="207" t="s">
        <v>188</v>
      </c>
      <c r="B70" s="208"/>
      <c r="C70" s="208"/>
      <c r="D70" s="209"/>
    </row>
    <row r="71" spans="1:6" ht="33" customHeight="1">
      <c r="A71" s="112" t="s">
        <v>189</v>
      </c>
      <c r="B71" s="49">
        <v>0</v>
      </c>
      <c r="C71" s="49">
        <v>0</v>
      </c>
      <c r="D71" s="49">
        <v>0</v>
      </c>
      <c r="E71" s="191" t="s">
        <v>190</v>
      </c>
      <c r="F71" s="192" t="s">
        <v>191</v>
      </c>
    </row>
    <row r="72" spans="1:6" ht="72" customHeight="1">
      <c r="A72" s="113" t="s">
        <v>192</v>
      </c>
      <c r="B72" s="48">
        <v>1</v>
      </c>
      <c r="C72" s="48">
        <v>1</v>
      </c>
      <c r="D72" s="48">
        <v>1</v>
      </c>
      <c r="E72" s="191"/>
      <c r="F72" s="192"/>
    </row>
    <row r="73" spans="1:6" ht="60" customHeight="1">
      <c r="A73" s="113" t="s">
        <v>193</v>
      </c>
      <c r="B73" s="48">
        <v>3</v>
      </c>
      <c r="C73" s="48">
        <v>3</v>
      </c>
      <c r="D73" s="48">
        <v>3</v>
      </c>
      <c r="E73" s="191"/>
      <c r="F73" s="192"/>
    </row>
    <row r="74" spans="1:6" ht="20.100000000000001">
      <c r="A74" s="113" t="s">
        <v>137</v>
      </c>
      <c r="B74" s="48" t="s">
        <v>51</v>
      </c>
      <c r="C74" s="48" t="s">
        <v>51</v>
      </c>
      <c r="D74" s="48" t="s">
        <v>51</v>
      </c>
      <c r="E74" s="191"/>
      <c r="F74" s="192"/>
    </row>
    <row r="75" spans="1:6" ht="18.75">
      <c r="A75" s="114" t="s">
        <v>52</v>
      </c>
      <c r="B75" s="48">
        <v>3</v>
      </c>
      <c r="C75" s="48">
        <v>3</v>
      </c>
      <c r="D75" s="48">
        <v>3</v>
      </c>
      <c r="E75" s="191"/>
      <c r="F75" s="192"/>
    </row>
    <row r="76" spans="1:6" ht="20.100000000000001" thickBot="1">
      <c r="A76" s="115"/>
      <c r="B76" s="51"/>
      <c r="C76" s="51"/>
      <c r="D76" s="51"/>
      <c r="E76" s="191"/>
      <c r="F76" s="192"/>
    </row>
    <row r="77" spans="1:6" ht="30" customHeight="1" thickBot="1">
      <c r="A77" s="213" t="s">
        <v>194</v>
      </c>
      <c r="B77" s="214"/>
      <c r="C77" s="214"/>
      <c r="D77" s="215"/>
    </row>
    <row r="78" spans="1:6" ht="57" customHeight="1">
      <c r="A78" s="112" t="s">
        <v>195</v>
      </c>
      <c r="B78" s="49">
        <v>0</v>
      </c>
      <c r="C78" s="49">
        <v>0</v>
      </c>
      <c r="D78" s="49">
        <v>0</v>
      </c>
      <c r="E78" s="191" t="s">
        <v>196</v>
      </c>
      <c r="F78" s="192" t="s">
        <v>197</v>
      </c>
    </row>
    <row r="79" spans="1:6" ht="20.100000000000001">
      <c r="A79" s="113" t="s">
        <v>198</v>
      </c>
      <c r="B79" s="48">
        <v>1</v>
      </c>
      <c r="C79" s="48">
        <v>1</v>
      </c>
      <c r="D79" s="48">
        <v>1</v>
      </c>
      <c r="E79" s="191"/>
      <c r="F79" s="192"/>
    </row>
    <row r="80" spans="1:6" ht="39.950000000000003">
      <c r="A80" s="113" t="s">
        <v>199</v>
      </c>
      <c r="B80" s="48">
        <v>3</v>
      </c>
      <c r="C80" s="48">
        <v>3</v>
      </c>
      <c r="D80" s="48">
        <v>3</v>
      </c>
      <c r="E80" s="191"/>
      <c r="F80" s="192"/>
    </row>
    <row r="81" spans="1:6" ht="20.100000000000001">
      <c r="A81" s="113" t="s">
        <v>200</v>
      </c>
      <c r="B81" s="48" t="s">
        <v>51</v>
      </c>
      <c r="C81" s="48" t="s">
        <v>51</v>
      </c>
      <c r="D81" s="48" t="s">
        <v>51</v>
      </c>
      <c r="E81" s="191"/>
      <c r="F81" s="192"/>
    </row>
    <row r="82" spans="1:6" ht="18.75">
      <c r="A82" s="114" t="s">
        <v>52</v>
      </c>
      <c r="B82" s="49">
        <v>1</v>
      </c>
      <c r="C82" s="49">
        <v>1</v>
      </c>
      <c r="D82" s="49">
        <v>1</v>
      </c>
      <c r="E82" s="191"/>
      <c r="F82" s="192"/>
    </row>
    <row r="83" spans="1:6" ht="20.100000000000001" thickBot="1">
      <c r="A83" s="115"/>
      <c r="B83" s="51"/>
      <c r="C83" s="51"/>
      <c r="D83" s="51"/>
      <c r="E83" s="191"/>
      <c r="F83" s="192"/>
    </row>
    <row r="84" spans="1:6" ht="30" customHeight="1" thickBot="1">
      <c r="A84" s="216" t="s">
        <v>201</v>
      </c>
      <c r="B84" s="217"/>
      <c r="C84" s="217"/>
      <c r="D84" s="218"/>
    </row>
    <row r="85" spans="1:6" ht="38.1" customHeight="1">
      <c r="A85" s="112" t="s">
        <v>202</v>
      </c>
      <c r="B85" s="49">
        <v>0</v>
      </c>
      <c r="C85" s="49">
        <v>0</v>
      </c>
      <c r="D85" s="49">
        <v>0</v>
      </c>
      <c r="E85" s="191" t="s">
        <v>203</v>
      </c>
      <c r="F85" s="192" t="s">
        <v>204</v>
      </c>
    </row>
    <row r="86" spans="1:6" ht="71.099999999999994" customHeight="1">
      <c r="A86" s="113" t="s">
        <v>205</v>
      </c>
      <c r="B86" s="48">
        <v>1</v>
      </c>
      <c r="C86" s="48">
        <v>1</v>
      </c>
      <c r="D86" s="48">
        <v>1</v>
      </c>
      <c r="E86" s="191"/>
      <c r="F86" s="192"/>
    </row>
    <row r="87" spans="1:6" ht="37.5">
      <c r="A87" s="113" t="s">
        <v>206</v>
      </c>
      <c r="B87" s="48">
        <v>3</v>
      </c>
      <c r="C87" s="48">
        <v>3</v>
      </c>
      <c r="D87" s="48">
        <v>3</v>
      </c>
      <c r="E87" s="191"/>
      <c r="F87" s="192"/>
    </row>
    <row r="88" spans="1:6" ht="18.75">
      <c r="A88" s="113" t="s">
        <v>200</v>
      </c>
      <c r="B88" s="48" t="s">
        <v>51</v>
      </c>
      <c r="C88" s="48" t="s">
        <v>51</v>
      </c>
      <c r="D88" s="48" t="s">
        <v>51</v>
      </c>
      <c r="E88" s="191"/>
      <c r="F88" s="192"/>
    </row>
    <row r="89" spans="1:6" ht="18.75">
      <c r="A89" s="114" t="s">
        <v>52</v>
      </c>
      <c r="B89" s="49">
        <v>0</v>
      </c>
      <c r="C89" s="49">
        <v>0</v>
      </c>
      <c r="D89" s="49">
        <v>0</v>
      </c>
      <c r="E89" s="191"/>
      <c r="F89" s="192"/>
    </row>
    <row r="90" spans="1:6" ht="18.75">
      <c r="A90" s="119"/>
      <c r="B90" s="56"/>
      <c r="C90" s="56"/>
      <c r="D90" s="56"/>
      <c r="E90" s="191"/>
      <c r="F90" s="192"/>
    </row>
    <row r="91" spans="1:6" ht="30" customHeight="1">
      <c r="A91" s="120" t="s">
        <v>120</v>
      </c>
      <c r="B91" s="57">
        <f>B6+B13+B19+B28+B37+B45+B53+B59+B68+B75+B82+B89</f>
        <v>41</v>
      </c>
      <c r="C91" s="57">
        <f>C6+C13+C19+C28+C37+C45+C53+C59+C68+C75+C82+C89</f>
        <v>41</v>
      </c>
      <c r="D91" s="57">
        <f>D6+D13+D19+D28+D37+D45+D53+D59+D68+D75+D82+D89</f>
        <v>41</v>
      </c>
      <c r="E91" s="20"/>
      <c r="F91" s="20"/>
    </row>
    <row r="92" spans="1:6" ht="18.95">
      <c r="B92" s="58" t="str">
        <f>IF(B91&gt;=36,"H",IF(B91&lt;21,"L","M"))</f>
        <v>H</v>
      </c>
      <c r="C92" s="58" t="str">
        <f>IF(C91&gt;=36,"H",IF(C91&lt;21,"L","M"))</f>
        <v>H</v>
      </c>
      <c r="D92" s="58" t="str">
        <f>IF(D91&gt;=36,"H",IF(D91&lt;21,"L","M"))</f>
        <v>H</v>
      </c>
      <c r="E92" s="121" t="s">
        <v>95</v>
      </c>
    </row>
    <row r="94" spans="1:6" ht="78.95" customHeight="1"/>
    <row r="97" spans="5:5" ht="18">
      <c r="E97" s="121"/>
    </row>
  </sheetData>
  <mergeCells count="38">
    <mergeCell ref="A84:D84"/>
    <mergeCell ref="A77:D77"/>
    <mergeCell ref="A29:D29"/>
    <mergeCell ref="B38:D38"/>
    <mergeCell ref="A55:D55"/>
    <mergeCell ref="A62:D62"/>
    <mergeCell ref="A70:D70"/>
    <mergeCell ref="A2:D2"/>
    <mergeCell ref="A8:D8"/>
    <mergeCell ref="A21:D21"/>
    <mergeCell ref="A30:D30"/>
    <mergeCell ref="A47:D47"/>
    <mergeCell ref="A39:D39"/>
    <mergeCell ref="A15:D15"/>
    <mergeCell ref="F3:F7"/>
    <mergeCell ref="E3:E7"/>
    <mergeCell ref="E22:E29"/>
    <mergeCell ref="F22:F29"/>
    <mergeCell ref="F40:F46"/>
    <mergeCell ref="E31:E38"/>
    <mergeCell ref="F31:F38"/>
    <mergeCell ref="E16:E20"/>
    <mergeCell ref="F16:F20"/>
    <mergeCell ref="E40:E46"/>
    <mergeCell ref="E9:E14"/>
    <mergeCell ref="F9:F14"/>
    <mergeCell ref="E48:E53"/>
    <mergeCell ref="F48:F53"/>
    <mergeCell ref="E56:E60"/>
    <mergeCell ref="F56:F60"/>
    <mergeCell ref="F63:F69"/>
    <mergeCell ref="E63:E69"/>
    <mergeCell ref="E71:E76"/>
    <mergeCell ref="F71:F76"/>
    <mergeCell ref="E78:E83"/>
    <mergeCell ref="F78:F83"/>
    <mergeCell ref="E85:E90"/>
    <mergeCell ref="F85:F9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8564A-CBD0-9743-B98D-9DD09332218D}">
  <dimension ref="A1:D60"/>
  <sheetViews>
    <sheetView topLeftCell="B31" zoomScale="140" zoomScaleNormal="140" workbookViewId="0">
      <selection activeCell="B31" sqref="A31:B31"/>
    </sheetView>
  </sheetViews>
  <sheetFormatPr defaultColWidth="10.875" defaultRowHeight="15.95"/>
  <cols>
    <col min="1" max="1" width="65.625" style="1" customWidth="1"/>
    <col min="2" max="2" width="14.125" style="1" customWidth="1"/>
    <col min="3" max="3" width="43.125" style="1" customWidth="1"/>
    <col min="4" max="4" width="33.375" style="1" customWidth="1"/>
    <col min="5" max="16384" width="10.875" style="1"/>
  </cols>
  <sheetData>
    <row r="1" spans="1:4" ht="24.95" customHeight="1" thickBot="1">
      <c r="A1" s="76" t="s">
        <v>207</v>
      </c>
      <c r="B1" s="46" t="s">
        <v>208</v>
      </c>
      <c r="C1"/>
    </row>
    <row r="2" spans="1:4" ht="30" customHeight="1" thickBot="1">
      <c r="A2" s="228" t="s">
        <v>209</v>
      </c>
      <c r="B2" s="229"/>
      <c r="C2" s="70" t="s">
        <v>210</v>
      </c>
      <c r="D2" s="70" t="s">
        <v>211</v>
      </c>
    </row>
    <row r="3" spans="1:4" ht="20.100000000000001" customHeight="1">
      <c r="A3" s="72" t="s">
        <v>212</v>
      </c>
      <c r="B3" s="36">
        <v>0</v>
      </c>
      <c r="C3" s="223" t="s">
        <v>213</v>
      </c>
      <c r="D3" s="224" t="s">
        <v>214</v>
      </c>
    </row>
    <row r="4" spans="1:4" ht="20.100000000000001" customHeight="1">
      <c r="A4" s="29" t="s">
        <v>215</v>
      </c>
      <c r="B4" s="30">
        <v>6</v>
      </c>
      <c r="C4" s="223"/>
      <c r="D4" s="224"/>
    </row>
    <row r="5" spans="1:4" ht="37.5" customHeight="1">
      <c r="A5" s="29" t="s">
        <v>216</v>
      </c>
      <c r="B5" s="30">
        <v>36</v>
      </c>
      <c r="C5" s="223"/>
      <c r="D5" s="224"/>
    </row>
    <row r="6" spans="1:4" ht="54.95" customHeight="1">
      <c r="A6" s="29" t="s">
        <v>217</v>
      </c>
      <c r="B6" s="30" t="s">
        <v>51</v>
      </c>
      <c r="C6" s="223"/>
      <c r="D6" s="224"/>
    </row>
    <row r="7" spans="1:4" ht="110.1" customHeight="1">
      <c r="A7" s="111" t="s">
        <v>218</v>
      </c>
      <c r="B7" s="30">
        <v>0</v>
      </c>
      <c r="C7" s="223"/>
      <c r="D7" s="224"/>
    </row>
    <row r="8" spans="1:4" ht="20.100000000000001" thickBot="1">
      <c r="A8" s="42"/>
      <c r="B8" s="38"/>
      <c r="C8"/>
    </row>
    <row r="9" spans="1:4" ht="30" customHeight="1" thickBot="1">
      <c r="A9" s="228" t="s">
        <v>219</v>
      </c>
      <c r="B9" s="229"/>
      <c r="C9" s="192" t="s">
        <v>220</v>
      </c>
      <c r="D9" s="225" t="s">
        <v>221</v>
      </c>
    </row>
    <row r="10" spans="1:4" ht="39.950000000000003" customHeight="1">
      <c r="A10" s="72" t="s">
        <v>222</v>
      </c>
      <c r="B10" s="36">
        <v>0</v>
      </c>
      <c r="C10" s="191"/>
      <c r="D10" s="225"/>
    </row>
    <row r="11" spans="1:4" ht="39.950000000000003">
      <c r="A11" s="29" t="s">
        <v>223</v>
      </c>
      <c r="B11" s="30">
        <v>3</v>
      </c>
      <c r="C11" s="191"/>
      <c r="D11" s="225"/>
    </row>
    <row r="12" spans="1:4" ht="75.95" customHeight="1">
      <c r="A12" s="29" t="s">
        <v>224</v>
      </c>
      <c r="B12" s="30">
        <v>6</v>
      </c>
      <c r="C12" s="191"/>
      <c r="D12" s="225"/>
    </row>
    <row r="13" spans="1:4" ht="20.100000000000001">
      <c r="A13" s="29" t="s">
        <v>225</v>
      </c>
      <c r="B13" s="30" t="s">
        <v>51</v>
      </c>
      <c r="C13" s="191"/>
      <c r="D13" s="225"/>
    </row>
    <row r="14" spans="1:4" ht="18.75">
      <c r="A14" s="111" t="s">
        <v>218</v>
      </c>
      <c r="B14" s="30">
        <v>3</v>
      </c>
      <c r="C14" s="191"/>
      <c r="D14" s="225"/>
    </row>
    <row r="15" spans="1:4" ht="20.100000000000001" thickBot="1">
      <c r="A15" s="42"/>
      <c r="B15" s="38"/>
      <c r="C15" s="191"/>
      <c r="D15" s="225"/>
    </row>
    <row r="16" spans="1:4" ht="30" customHeight="1" thickBot="1">
      <c r="A16" s="230" t="s">
        <v>226</v>
      </c>
      <c r="B16" s="231"/>
      <c r="C16"/>
    </row>
    <row r="17" spans="1:4" ht="18.95" customHeight="1">
      <c r="A17" s="72" t="s">
        <v>227</v>
      </c>
      <c r="B17" s="36">
        <v>0</v>
      </c>
      <c r="C17" s="226" t="s">
        <v>228</v>
      </c>
      <c r="D17" s="227" t="s">
        <v>229</v>
      </c>
    </row>
    <row r="18" spans="1:4" ht="20.100000000000001">
      <c r="A18" s="29" t="s">
        <v>230</v>
      </c>
      <c r="B18" s="30">
        <v>1</v>
      </c>
      <c r="C18" s="226"/>
      <c r="D18" s="227"/>
    </row>
    <row r="19" spans="1:4" ht="20.100000000000001">
      <c r="A19" s="29" t="s">
        <v>231</v>
      </c>
      <c r="B19" s="30">
        <v>3</v>
      </c>
      <c r="C19" s="226"/>
      <c r="D19" s="227"/>
    </row>
    <row r="20" spans="1:4" ht="20.100000000000001">
      <c r="A20" s="29" t="s">
        <v>232</v>
      </c>
      <c r="B20" s="30" t="s">
        <v>51</v>
      </c>
      <c r="C20" s="226"/>
      <c r="D20" s="227"/>
    </row>
    <row r="21" spans="1:4" ht="18.75">
      <c r="A21" s="111" t="s">
        <v>218</v>
      </c>
      <c r="B21" s="30">
        <v>3</v>
      </c>
      <c r="C21" s="226"/>
      <c r="D21" s="227"/>
    </row>
    <row r="22" spans="1:4" ht="17.100000000000001" thickBot="1">
      <c r="A22"/>
      <c r="B22"/>
      <c r="C22" s="226"/>
      <c r="D22" s="227"/>
    </row>
    <row r="23" spans="1:4" ht="24.95" customHeight="1" thickBot="1">
      <c r="A23" s="228" t="s">
        <v>233</v>
      </c>
      <c r="B23" s="229"/>
      <c r="C23"/>
      <c r="D23" s="125"/>
    </row>
    <row r="24" spans="1:4" ht="18.75">
      <c r="A24" s="72" t="s">
        <v>234</v>
      </c>
      <c r="B24" s="36">
        <v>0</v>
      </c>
      <c r="C24" s="191" t="s">
        <v>235</v>
      </c>
      <c r="D24" s="192" t="s">
        <v>197</v>
      </c>
    </row>
    <row r="25" spans="1:4" ht="20.100000000000001">
      <c r="A25" s="29" t="s">
        <v>236</v>
      </c>
      <c r="B25" s="30">
        <v>1</v>
      </c>
      <c r="C25" s="191"/>
      <c r="D25" s="192"/>
    </row>
    <row r="26" spans="1:4" ht="20.100000000000001">
      <c r="A26" s="29" t="s">
        <v>237</v>
      </c>
      <c r="B26" s="30">
        <v>3</v>
      </c>
      <c r="C26" s="191"/>
      <c r="D26" s="192"/>
    </row>
    <row r="27" spans="1:4" ht="20.100000000000001">
      <c r="A27" s="29" t="s">
        <v>238</v>
      </c>
      <c r="B27" s="30">
        <v>6</v>
      </c>
      <c r="C27" s="191"/>
      <c r="D27" s="192"/>
    </row>
    <row r="28" spans="1:4" ht="20.100000000000001">
      <c r="A28" s="29" t="s">
        <v>50</v>
      </c>
      <c r="B28" s="30" t="s">
        <v>51</v>
      </c>
      <c r="C28" s="191"/>
      <c r="D28" s="192"/>
    </row>
    <row r="29" spans="1:4" ht="39" customHeight="1">
      <c r="A29" s="111" t="s">
        <v>218</v>
      </c>
      <c r="B29" s="30">
        <v>1</v>
      </c>
      <c r="C29" s="191"/>
      <c r="D29" s="192"/>
    </row>
    <row r="30" spans="1:4" ht="18.75">
      <c r="A30" s="42"/>
      <c r="B30" s="38"/>
      <c r="C30"/>
    </row>
    <row r="31" spans="1:4" ht="30" customHeight="1">
      <c r="A31" s="228" t="s">
        <v>239</v>
      </c>
      <c r="B31" s="229"/>
      <c r="C31" s="177" t="s">
        <v>240</v>
      </c>
      <c r="D31" s="177" t="s">
        <v>241</v>
      </c>
    </row>
    <row r="32" spans="1:4" ht="20.100000000000001" customHeight="1">
      <c r="A32" s="72" t="s">
        <v>242</v>
      </c>
      <c r="B32" s="36">
        <v>1</v>
      </c>
      <c r="C32" s="178"/>
      <c r="D32" s="178"/>
    </row>
    <row r="33" spans="1:4" ht="20.100000000000001" customHeight="1">
      <c r="A33" s="29" t="s">
        <v>243</v>
      </c>
      <c r="B33" s="30">
        <v>3</v>
      </c>
      <c r="C33" s="178"/>
      <c r="D33" s="178"/>
    </row>
    <row r="34" spans="1:4" ht="20.100000000000001" customHeight="1">
      <c r="A34" s="29" t="s">
        <v>244</v>
      </c>
      <c r="B34" s="30">
        <v>6</v>
      </c>
      <c r="C34" s="178"/>
      <c r="D34" s="178"/>
    </row>
    <row r="35" spans="1:4" ht="20.100000000000001" customHeight="1">
      <c r="A35" s="29" t="s">
        <v>232</v>
      </c>
      <c r="B35" s="30" t="s">
        <v>51</v>
      </c>
      <c r="C35" s="178"/>
      <c r="D35" s="178"/>
    </row>
    <row r="36" spans="1:4" ht="20.100000000000001" customHeight="1">
      <c r="A36" s="111" t="s">
        <v>218</v>
      </c>
      <c r="B36" s="30">
        <v>6</v>
      </c>
      <c r="C36" s="178"/>
      <c r="D36" s="178"/>
    </row>
    <row r="37" spans="1:4" ht="18.75">
      <c r="A37" s="42"/>
      <c r="B37" s="38"/>
      <c r="C37"/>
    </row>
    <row r="38" spans="1:4" ht="30" customHeight="1" thickBot="1">
      <c r="A38" s="228" t="s">
        <v>245</v>
      </c>
      <c r="B38" s="229"/>
      <c r="C38" s="192"/>
      <c r="D38" s="221"/>
    </row>
    <row r="39" spans="1:4" ht="20.100000000000001">
      <c r="A39" s="72" t="s">
        <v>246</v>
      </c>
      <c r="B39" s="36">
        <v>0</v>
      </c>
      <c r="C39" s="191"/>
      <c r="D39" s="221"/>
    </row>
    <row r="40" spans="1:4" ht="20.100000000000001">
      <c r="A40" s="29" t="s">
        <v>247</v>
      </c>
      <c r="B40" s="30">
        <v>3</v>
      </c>
      <c r="C40" s="191"/>
      <c r="D40" s="221"/>
    </row>
    <row r="41" spans="1:4" ht="20.100000000000001">
      <c r="A41" s="29" t="s">
        <v>248</v>
      </c>
      <c r="B41" s="30" t="s">
        <v>51</v>
      </c>
      <c r="C41" s="191"/>
      <c r="D41" s="221"/>
    </row>
    <row r="42" spans="1:4" ht="18.75">
      <c r="A42" s="111" t="s">
        <v>218</v>
      </c>
      <c r="B42" s="30">
        <v>0</v>
      </c>
      <c r="C42" s="191"/>
      <c r="D42" s="221"/>
    </row>
    <row r="43" spans="1:4" ht="20.100000000000001" thickBot="1">
      <c r="A43" s="31"/>
      <c r="B43" s="38"/>
      <c r="C43" s="20"/>
    </row>
    <row r="44" spans="1:4" ht="30" customHeight="1" thickBot="1">
      <c r="A44" s="228" t="s">
        <v>249</v>
      </c>
      <c r="B44" s="229"/>
      <c r="C44" s="192" t="s">
        <v>250</v>
      </c>
      <c r="D44" s="221"/>
    </row>
    <row r="45" spans="1:4" ht="20.100000000000001">
      <c r="A45" s="72" t="s">
        <v>251</v>
      </c>
      <c r="B45" s="36">
        <v>0</v>
      </c>
      <c r="C45" s="191"/>
      <c r="D45" s="221"/>
    </row>
    <row r="46" spans="1:4" ht="39.950000000000003" customHeight="1">
      <c r="A46" s="29" t="s">
        <v>252</v>
      </c>
      <c r="B46" s="30">
        <v>1</v>
      </c>
      <c r="C46" s="191"/>
      <c r="D46" s="221"/>
    </row>
    <row r="47" spans="1:4" ht="39.950000000000003">
      <c r="A47" s="29" t="s">
        <v>253</v>
      </c>
      <c r="B47" s="30">
        <v>3</v>
      </c>
      <c r="C47" s="191"/>
      <c r="D47" s="221"/>
    </row>
    <row r="48" spans="1:4" ht="20.100000000000001">
      <c r="A48" s="29" t="s">
        <v>225</v>
      </c>
      <c r="B48" s="30" t="s">
        <v>51</v>
      </c>
      <c r="C48" s="191"/>
      <c r="D48" s="221"/>
    </row>
    <row r="49" spans="1:4" ht="18.75">
      <c r="A49" s="111" t="s">
        <v>218</v>
      </c>
      <c r="B49" s="30">
        <v>0</v>
      </c>
      <c r="C49" s="191"/>
      <c r="D49" s="221"/>
    </row>
    <row r="50" spans="1:4" ht="17.100000000000001" thickBot="1">
      <c r="A50"/>
      <c r="B50"/>
      <c r="C50"/>
    </row>
    <row r="51" spans="1:4" ht="30" customHeight="1" thickBot="1">
      <c r="A51" s="162" t="s">
        <v>254</v>
      </c>
      <c r="B51" s="164"/>
      <c r="C51"/>
    </row>
    <row r="52" spans="1:4" ht="20.100000000000001">
      <c r="A52" s="72" t="s">
        <v>255</v>
      </c>
      <c r="B52" s="36">
        <v>0</v>
      </c>
      <c r="C52" s="222" t="s">
        <v>60</v>
      </c>
      <c r="D52" s="221"/>
    </row>
    <row r="53" spans="1:4" ht="39.950000000000003" customHeight="1">
      <c r="A53" s="29" t="s">
        <v>256</v>
      </c>
      <c r="B53" s="30">
        <v>3</v>
      </c>
      <c r="C53" s="222"/>
      <c r="D53" s="221"/>
    </row>
    <row r="54" spans="1:4" ht="20.100000000000001">
      <c r="A54" s="29" t="s">
        <v>248</v>
      </c>
      <c r="B54" s="30" t="s">
        <v>51</v>
      </c>
      <c r="C54" s="222"/>
      <c r="D54" s="221"/>
    </row>
    <row r="55" spans="1:4" ht="18.75">
      <c r="A55" s="111" t="s">
        <v>218</v>
      </c>
      <c r="B55" s="30">
        <v>0</v>
      </c>
      <c r="C55" s="222"/>
      <c r="D55" s="221"/>
    </row>
    <row r="56" spans="1:4" ht="20.100000000000001" thickBot="1">
      <c r="A56" s="171"/>
      <c r="B56" s="171"/>
      <c r="C56"/>
    </row>
    <row r="57" spans="1:4" ht="30" customHeight="1" thickBot="1">
      <c r="A57" s="73" t="s">
        <v>257</v>
      </c>
      <c r="B57" s="74">
        <f>SUM(B55,B49,B42,B36,B29,B21,B14,B7)</f>
        <v>13</v>
      </c>
      <c r="C57"/>
    </row>
    <row r="58" spans="1:4" ht="20.100000000000001" thickBot="1">
      <c r="A58" s="59"/>
      <c r="B58" s="75" t="str">
        <f>IF(B57&lt;22, "L","H")</f>
        <v>L</v>
      </c>
      <c r="C58" s="44" t="s">
        <v>95</v>
      </c>
    </row>
    <row r="59" spans="1:4">
      <c r="A59"/>
      <c r="B59"/>
      <c r="C59"/>
    </row>
    <row r="60" spans="1:4">
      <c r="A60"/>
      <c r="B60"/>
      <c r="C60"/>
    </row>
  </sheetData>
  <mergeCells count="25">
    <mergeCell ref="A2:B2"/>
    <mergeCell ref="A9:B9"/>
    <mergeCell ref="A16:B16"/>
    <mergeCell ref="A31:B31"/>
    <mergeCell ref="A23:B23"/>
    <mergeCell ref="A56:B56"/>
    <mergeCell ref="A38:B38"/>
    <mergeCell ref="A51:B51"/>
    <mergeCell ref="A44:B44"/>
    <mergeCell ref="C44:C49"/>
    <mergeCell ref="C38:C42"/>
    <mergeCell ref="D38:D42"/>
    <mergeCell ref="D44:D49"/>
    <mergeCell ref="D52:D55"/>
    <mergeCell ref="C52:C55"/>
    <mergeCell ref="C3:C7"/>
    <mergeCell ref="D3:D7"/>
    <mergeCell ref="C9:C15"/>
    <mergeCell ref="D9:D15"/>
    <mergeCell ref="C31:C36"/>
    <mergeCell ref="C24:C29"/>
    <mergeCell ref="D24:D29"/>
    <mergeCell ref="C17:C22"/>
    <mergeCell ref="D17:D22"/>
    <mergeCell ref="D31:D36"/>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7855-4DE7-A148-B756-22B2A4A42FB4}">
  <dimension ref="A1:L26"/>
  <sheetViews>
    <sheetView zoomScale="121" zoomScaleNormal="121" workbookViewId="0">
      <selection activeCell="K10" sqref="K10"/>
    </sheetView>
  </sheetViews>
  <sheetFormatPr defaultColWidth="10.875" defaultRowHeight="15.95"/>
  <cols>
    <col min="1" max="2" width="10.875" style="19"/>
    <col min="3" max="3" width="40.5" style="20" customWidth="1"/>
    <col min="4" max="4" width="17.625" style="21" customWidth="1"/>
    <col min="5" max="5" width="10.875" style="19"/>
    <col min="6" max="6" width="21.875" style="19" customWidth="1"/>
    <col min="7" max="11" width="10.875" style="19"/>
    <col min="12" max="12" width="10.875" style="18"/>
    <col min="13" max="16384" width="10.875" style="19"/>
  </cols>
  <sheetData>
    <row r="1" spans="1:12" ht="17.100000000000001">
      <c r="C1" s="20" t="s">
        <v>258</v>
      </c>
      <c r="F1" s="19" t="s">
        <v>259</v>
      </c>
    </row>
    <row r="2" spans="1:12" ht="20.100000000000001" customHeight="1">
      <c r="A2" s="233" t="s">
        <v>260</v>
      </c>
      <c r="B2" s="234" t="s">
        <v>261</v>
      </c>
      <c r="C2" s="95" t="s">
        <v>262</v>
      </c>
      <c r="E2" s="236" t="s">
        <v>260</v>
      </c>
      <c r="F2" s="110" t="s">
        <v>263</v>
      </c>
    </row>
    <row r="3" spans="1:12" ht="20.100000000000001" customHeight="1">
      <c r="A3" s="233"/>
      <c r="B3" s="233"/>
      <c r="C3" s="20" t="s">
        <v>264</v>
      </c>
      <c r="E3" s="233"/>
      <c r="F3" s="19" t="s">
        <v>265</v>
      </c>
    </row>
    <row r="4" spans="1:12" ht="20.100000000000001" customHeight="1">
      <c r="A4" s="233"/>
      <c r="B4" s="233"/>
      <c r="C4" s="20" t="s">
        <v>266</v>
      </c>
      <c r="E4" s="233"/>
      <c r="F4" s="19" t="s">
        <v>267</v>
      </c>
    </row>
    <row r="5" spans="1:12" ht="20.100000000000001" customHeight="1">
      <c r="A5" s="233"/>
      <c r="B5" s="237"/>
      <c r="C5" s="22" t="s">
        <v>268</v>
      </c>
      <c r="E5" s="233"/>
      <c r="F5" s="19" t="s">
        <v>269</v>
      </c>
    </row>
    <row r="6" spans="1:12" ht="20.100000000000001" customHeight="1">
      <c r="A6" s="233"/>
      <c r="B6" s="238" t="s">
        <v>270</v>
      </c>
      <c r="C6" s="95" t="s">
        <v>271</v>
      </c>
      <c r="E6" s="237"/>
      <c r="F6" s="109" t="s">
        <v>272</v>
      </c>
    </row>
    <row r="7" spans="1:12" ht="20.100000000000001" customHeight="1">
      <c r="A7" s="233"/>
      <c r="B7" s="239"/>
      <c r="C7" s="20" t="s">
        <v>273</v>
      </c>
      <c r="E7" s="105"/>
    </row>
    <row r="8" spans="1:12" ht="35.1" customHeight="1">
      <c r="A8" s="233"/>
      <c r="B8" s="240"/>
      <c r="C8" s="22" t="s">
        <v>274</v>
      </c>
      <c r="E8" s="236" t="s">
        <v>275</v>
      </c>
      <c r="F8" s="110" t="s">
        <v>276</v>
      </c>
    </row>
    <row r="9" spans="1:12" ht="35.1" customHeight="1">
      <c r="A9" s="94"/>
      <c r="B9" s="234" t="s">
        <v>277</v>
      </c>
      <c r="C9" s="97" t="s">
        <v>278</v>
      </c>
      <c r="E9" s="233"/>
      <c r="F9" s="19" t="s">
        <v>279</v>
      </c>
    </row>
    <row r="10" spans="1:12" ht="35.1" customHeight="1">
      <c r="A10" s="94"/>
      <c r="B10" s="235"/>
      <c r="C10" s="98" t="s">
        <v>280</v>
      </c>
      <c r="E10" s="233"/>
      <c r="F10" s="19" t="s">
        <v>281</v>
      </c>
      <c r="K10" s="18"/>
      <c r="L10" s="19"/>
    </row>
    <row r="11" spans="1:12" ht="35.1" customHeight="1">
      <c r="A11" s="94"/>
      <c r="B11" s="96"/>
      <c r="E11" s="233"/>
      <c r="F11" s="19" t="s">
        <v>282</v>
      </c>
    </row>
    <row r="12" spans="1:12" ht="20.100000000000001" customHeight="1">
      <c r="A12" s="233" t="s">
        <v>275</v>
      </c>
      <c r="B12" s="234" t="s">
        <v>283</v>
      </c>
      <c r="C12" s="95" t="s">
        <v>284</v>
      </c>
      <c r="E12" s="233"/>
      <c r="F12" s="19" t="s">
        <v>285</v>
      </c>
    </row>
    <row r="13" spans="1:12" ht="20.100000000000001" customHeight="1">
      <c r="A13" s="233"/>
      <c r="B13" s="241"/>
      <c r="C13" s="20" t="s">
        <v>286</v>
      </c>
      <c r="E13" s="237"/>
      <c r="F13" s="109" t="s">
        <v>287</v>
      </c>
    </row>
    <row r="14" spans="1:12" ht="20.100000000000001" customHeight="1">
      <c r="A14" s="233"/>
      <c r="B14" s="241"/>
      <c r="C14" s="20" t="s">
        <v>288</v>
      </c>
      <c r="E14" s="105"/>
    </row>
    <row r="15" spans="1:12" ht="20.100000000000001" customHeight="1">
      <c r="A15" s="233"/>
      <c r="B15" s="241"/>
      <c r="C15" s="20" t="s">
        <v>289</v>
      </c>
    </row>
    <row r="16" spans="1:12" ht="20.100000000000001" customHeight="1">
      <c r="A16" s="233"/>
      <c r="B16" s="241"/>
      <c r="C16" s="20" t="s">
        <v>290</v>
      </c>
    </row>
    <row r="17" spans="1:5" ht="35.1" customHeight="1">
      <c r="A17" s="233"/>
      <c r="B17" s="235"/>
      <c r="C17" s="22" t="s">
        <v>291</v>
      </c>
    </row>
    <row r="18" spans="1:5" ht="60.95" customHeight="1">
      <c r="A18" s="233"/>
      <c r="B18" s="106" t="s">
        <v>277</v>
      </c>
      <c r="C18" s="107" t="s">
        <v>292</v>
      </c>
    </row>
    <row r="19" spans="1:5" ht="20.100000000000001" customHeight="1"/>
    <row r="20" spans="1:5" ht="20.100000000000001" customHeight="1"/>
    <row r="21" spans="1:5" ht="20.100000000000001" customHeight="1">
      <c r="A21" s="232" t="s">
        <v>293</v>
      </c>
      <c r="B21" s="234" t="s">
        <v>294</v>
      </c>
      <c r="C21" s="97" t="s">
        <v>295</v>
      </c>
      <c r="E21" s="108"/>
    </row>
    <row r="22" spans="1:5" ht="20.100000000000001" customHeight="1">
      <c r="A22" s="232"/>
      <c r="B22" s="241"/>
      <c r="C22" s="20" t="s">
        <v>296</v>
      </c>
      <c r="E22" s="108"/>
    </row>
    <row r="23" spans="1:5" ht="20.100000000000001" customHeight="1">
      <c r="A23" s="232"/>
      <c r="B23" s="241"/>
      <c r="C23" s="20" t="s">
        <v>297</v>
      </c>
      <c r="E23" s="108"/>
    </row>
    <row r="24" spans="1:5" ht="20.100000000000001" customHeight="1">
      <c r="A24" s="232"/>
      <c r="B24" s="241"/>
      <c r="C24" s="20" t="s">
        <v>298</v>
      </c>
      <c r="E24" s="108"/>
    </row>
    <row r="25" spans="1:5" ht="18" customHeight="1">
      <c r="A25" s="232"/>
      <c r="B25" s="241"/>
      <c r="C25" s="20" t="s">
        <v>299</v>
      </c>
      <c r="E25" s="108"/>
    </row>
    <row r="26" spans="1:5" ht="17.100000000000001">
      <c r="A26" s="232"/>
      <c r="B26" s="241"/>
      <c r="C26" s="22" t="s">
        <v>300</v>
      </c>
      <c r="E26" s="108"/>
    </row>
  </sheetData>
  <mergeCells count="10">
    <mergeCell ref="A21:A26"/>
    <mergeCell ref="A2:A8"/>
    <mergeCell ref="A12:A18"/>
    <mergeCell ref="B9:B10"/>
    <mergeCell ref="E2:E6"/>
    <mergeCell ref="E8:E13"/>
    <mergeCell ref="B2:B5"/>
    <mergeCell ref="B6:B8"/>
    <mergeCell ref="B12:B17"/>
    <mergeCell ref="B21:B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FEE2-2672-40A3-8AF5-1B93F27C2F95}">
  <dimension ref="A1:H38"/>
  <sheetViews>
    <sheetView topLeftCell="A6" workbookViewId="0">
      <selection activeCell="G1" sqref="G1:H1048576"/>
    </sheetView>
  </sheetViews>
  <sheetFormatPr defaultColWidth="8.875" defaultRowHeight="18.95"/>
  <cols>
    <col min="1" max="1" width="13.5" customWidth="1"/>
    <col min="2" max="2" width="16.875" customWidth="1"/>
    <col min="3" max="3" width="13.875" customWidth="1"/>
    <col min="4" max="4" width="17.875" customWidth="1"/>
    <col min="5" max="5" width="13.5" customWidth="1"/>
    <col min="6" max="6" width="30.5" bestFit="1" customWidth="1"/>
    <col min="7" max="7" width="31" style="2" bestFit="1" customWidth="1"/>
    <col min="8" max="8" width="16.875" style="2" bestFit="1" customWidth="1"/>
  </cols>
  <sheetData>
    <row r="1" spans="1:8">
      <c r="A1" s="92" t="s">
        <v>4</v>
      </c>
      <c r="B1" s="92" t="s">
        <v>5</v>
      </c>
      <c r="C1" s="92" t="s">
        <v>6</v>
      </c>
      <c r="D1" s="92" t="s">
        <v>7</v>
      </c>
      <c r="E1" s="92" t="s">
        <v>301</v>
      </c>
      <c r="F1" s="92" t="s">
        <v>8</v>
      </c>
      <c r="G1" s="92" t="s">
        <v>8</v>
      </c>
      <c r="H1" s="130" t="s">
        <v>9</v>
      </c>
    </row>
    <row r="2" spans="1:8">
      <c r="A2" s="104" t="s">
        <v>12</v>
      </c>
      <c r="B2" s="104" t="s">
        <v>12</v>
      </c>
      <c r="C2" s="104" t="s">
        <v>12</v>
      </c>
      <c r="D2" s="104" t="s">
        <v>12</v>
      </c>
      <c r="E2" s="101" t="s">
        <v>302</v>
      </c>
      <c r="F2" s="101" t="s">
        <v>13</v>
      </c>
      <c r="G2" s="101" t="s">
        <v>13</v>
      </c>
      <c r="H2" s="126" t="s">
        <v>14</v>
      </c>
    </row>
    <row r="3" spans="1:8">
      <c r="A3" s="104" t="s">
        <v>12</v>
      </c>
      <c r="B3" s="104" t="s">
        <v>12</v>
      </c>
      <c r="C3" s="104" t="s">
        <v>12</v>
      </c>
      <c r="D3" s="104" t="s">
        <v>17</v>
      </c>
      <c r="E3" s="101" t="s">
        <v>302</v>
      </c>
      <c r="F3" s="101" t="s">
        <v>13</v>
      </c>
      <c r="G3" s="101" t="s">
        <v>13</v>
      </c>
      <c r="H3" s="126" t="s">
        <v>14</v>
      </c>
    </row>
    <row r="4" spans="1:8">
      <c r="A4" s="104" t="s">
        <v>12</v>
      </c>
      <c r="B4" s="104" t="s">
        <v>12</v>
      </c>
      <c r="C4" s="104" t="s">
        <v>20</v>
      </c>
      <c r="D4" s="104" t="s">
        <v>12</v>
      </c>
      <c r="E4" s="101" t="s">
        <v>302</v>
      </c>
      <c r="F4" s="101" t="s">
        <v>13</v>
      </c>
      <c r="G4" s="101" t="s">
        <v>13</v>
      </c>
      <c r="H4" s="126" t="s">
        <v>14</v>
      </c>
    </row>
    <row r="5" spans="1:8">
      <c r="A5" s="104" t="s">
        <v>12</v>
      </c>
      <c r="B5" s="104" t="s">
        <v>12</v>
      </c>
      <c r="C5" s="104" t="s">
        <v>20</v>
      </c>
      <c r="D5" s="104" t="s">
        <v>17</v>
      </c>
      <c r="E5" s="101" t="s">
        <v>302</v>
      </c>
      <c r="F5" s="101" t="s">
        <v>13</v>
      </c>
      <c r="G5" s="101" t="s">
        <v>13</v>
      </c>
      <c r="H5" s="126" t="s">
        <v>14</v>
      </c>
    </row>
    <row r="6" spans="1:8">
      <c r="A6" s="104" t="s">
        <v>12</v>
      </c>
      <c r="B6" s="104" t="s">
        <v>12</v>
      </c>
      <c r="C6" s="104" t="s">
        <v>17</v>
      </c>
      <c r="D6" s="104" t="s">
        <v>12</v>
      </c>
      <c r="E6" s="101" t="s">
        <v>302</v>
      </c>
      <c r="F6" s="101" t="s">
        <v>13</v>
      </c>
      <c r="G6" s="101" t="s">
        <v>13</v>
      </c>
      <c r="H6" s="126" t="s">
        <v>14</v>
      </c>
    </row>
    <row r="7" spans="1:8">
      <c r="A7" s="104" t="s">
        <v>12</v>
      </c>
      <c r="B7" s="104" t="s">
        <v>12</v>
      </c>
      <c r="C7" s="104" t="s">
        <v>17</v>
      </c>
      <c r="D7" s="104" t="s">
        <v>17</v>
      </c>
      <c r="E7" s="101" t="s">
        <v>302</v>
      </c>
      <c r="F7" s="101" t="s">
        <v>13</v>
      </c>
      <c r="G7" s="101" t="s">
        <v>13</v>
      </c>
      <c r="H7" s="126" t="s">
        <v>14</v>
      </c>
    </row>
    <row r="8" spans="1:8">
      <c r="A8" s="104" t="s">
        <v>12</v>
      </c>
      <c r="B8" s="104" t="s">
        <v>17</v>
      </c>
      <c r="C8" s="104" t="s">
        <v>12</v>
      </c>
      <c r="D8" s="104" t="s">
        <v>12</v>
      </c>
      <c r="E8" s="101" t="s">
        <v>302</v>
      </c>
      <c r="F8" s="101" t="s">
        <v>13</v>
      </c>
      <c r="G8" s="101" t="s">
        <v>13</v>
      </c>
      <c r="H8" s="126" t="s">
        <v>14</v>
      </c>
    </row>
    <row r="9" spans="1:8">
      <c r="A9" s="104" t="s">
        <v>12</v>
      </c>
      <c r="B9" s="104" t="s">
        <v>17</v>
      </c>
      <c r="C9" s="104" t="s">
        <v>12</v>
      </c>
      <c r="D9" s="104" t="s">
        <v>17</v>
      </c>
      <c r="E9" s="101" t="s">
        <v>302</v>
      </c>
      <c r="F9" s="101" t="s">
        <v>13</v>
      </c>
      <c r="G9" s="101" t="s">
        <v>13</v>
      </c>
      <c r="H9" s="126" t="s">
        <v>14</v>
      </c>
    </row>
    <row r="10" spans="1:8">
      <c r="A10" s="104" t="s">
        <v>12</v>
      </c>
      <c r="B10" s="104" t="s">
        <v>17</v>
      </c>
      <c r="C10" s="104" t="s">
        <v>20</v>
      </c>
      <c r="D10" s="104" t="s">
        <v>12</v>
      </c>
      <c r="E10" s="101" t="s">
        <v>302</v>
      </c>
      <c r="F10" s="101" t="s">
        <v>13</v>
      </c>
      <c r="G10" s="101" t="s">
        <v>13</v>
      </c>
      <c r="H10" s="126" t="s">
        <v>14</v>
      </c>
    </row>
    <row r="11" spans="1:8">
      <c r="A11" s="104" t="s">
        <v>12</v>
      </c>
      <c r="B11" s="104" t="s">
        <v>17</v>
      </c>
      <c r="C11" s="104" t="s">
        <v>20</v>
      </c>
      <c r="D11" s="104" t="s">
        <v>17</v>
      </c>
      <c r="E11" s="101" t="s">
        <v>302</v>
      </c>
      <c r="F11" s="101" t="s">
        <v>13</v>
      </c>
      <c r="G11" s="101" t="s">
        <v>13</v>
      </c>
      <c r="H11" s="126" t="s">
        <v>14</v>
      </c>
    </row>
    <row r="12" spans="1:8">
      <c r="A12" s="104" t="s">
        <v>12</v>
      </c>
      <c r="B12" s="104" t="s">
        <v>17</v>
      </c>
      <c r="C12" s="104" t="s">
        <v>17</v>
      </c>
      <c r="D12" s="104" t="s">
        <v>12</v>
      </c>
      <c r="E12" s="101" t="s">
        <v>303</v>
      </c>
      <c r="F12" s="101" t="s">
        <v>13</v>
      </c>
      <c r="G12" s="101" t="s">
        <v>13</v>
      </c>
      <c r="H12" s="126" t="s">
        <v>14</v>
      </c>
    </row>
    <row r="13" spans="1:8">
      <c r="A13" s="104" t="s">
        <v>12</v>
      </c>
      <c r="B13" s="104" t="s">
        <v>17</v>
      </c>
      <c r="C13" s="104" t="s">
        <v>17</v>
      </c>
      <c r="D13" s="104" t="s">
        <v>17</v>
      </c>
      <c r="E13" s="101" t="s">
        <v>303</v>
      </c>
      <c r="F13" s="101" t="s">
        <v>13</v>
      </c>
      <c r="G13" s="101" t="s">
        <v>13</v>
      </c>
      <c r="H13" s="126" t="s">
        <v>14</v>
      </c>
    </row>
    <row r="14" spans="1:8">
      <c r="A14" s="104" t="s">
        <v>20</v>
      </c>
      <c r="B14" s="104" t="s">
        <v>12</v>
      </c>
      <c r="C14" s="104" t="s">
        <v>12</v>
      </c>
      <c r="D14" s="104" t="s">
        <v>12</v>
      </c>
      <c r="E14" s="101" t="s">
        <v>302</v>
      </c>
      <c r="F14" s="101" t="s">
        <v>13</v>
      </c>
      <c r="G14" s="101" t="s">
        <v>13</v>
      </c>
      <c r="H14" s="126" t="s">
        <v>14</v>
      </c>
    </row>
    <row r="15" spans="1:8">
      <c r="A15" s="104" t="s">
        <v>20</v>
      </c>
      <c r="B15" s="104" t="s">
        <v>12</v>
      </c>
      <c r="C15" s="104" t="s">
        <v>12</v>
      </c>
      <c r="D15" s="104" t="s">
        <v>17</v>
      </c>
      <c r="E15" s="101" t="s">
        <v>302</v>
      </c>
      <c r="F15" s="101" t="s">
        <v>13</v>
      </c>
      <c r="G15" s="101" t="s">
        <v>13</v>
      </c>
      <c r="H15" s="126" t="s">
        <v>14</v>
      </c>
    </row>
    <row r="16" spans="1:8">
      <c r="A16" s="104" t="s">
        <v>20</v>
      </c>
      <c r="B16" s="104" t="s">
        <v>12</v>
      </c>
      <c r="C16" s="104" t="s">
        <v>20</v>
      </c>
      <c r="D16" s="104" t="s">
        <v>12</v>
      </c>
      <c r="E16" s="101" t="s">
        <v>302</v>
      </c>
      <c r="F16" s="101" t="s">
        <v>13</v>
      </c>
      <c r="G16" s="101" t="s">
        <v>13</v>
      </c>
      <c r="H16" s="126" t="s">
        <v>14</v>
      </c>
    </row>
    <row r="17" spans="1:8">
      <c r="A17" s="104" t="s">
        <v>20</v>
      </c>
      <c r="B17" s="104" t="s">
        <v>12</v>
      </c>
      <c r="C17" s="104" t="s">
        <v>20</v>
      </c>
      <c r="D17" s="104" t="s">
        <v>17</v>
      </c>
      <c r="E17" s="101" t="s">
        <v>302</v>
      </c>
      <c r="F17" s="101" t="s">
        <v>13</v>
      </c>
      <c r="G17" s="101" t="s">
        <v>13</v>
      </c>
      <c r="H17" s="126" t="s">
        <v>14</v>
      </c>
    </row>
    <row r="18" spans="1:8">
      <c r="A18" s="104" t="s">
        <v>20</v>
      </c>
      <c r="B18" s="104" t="s">
        <v>12</v>
      </c>
      <c r="C18" s="104" t="s">
        <v>17</v>
      </c>
      <c r="D18" s="104" t="s">
        <v>12</v>
      </c>
      <c r="E18" s="101" t="s">
        <v>302</v>
      </c>
      <c r="F18" s="101" t="s">
        <v>13</v>
      </c>
      <c r="G18" s="101" t="s">
        <v>13</v>
      </c>
      <c r="H18" s="126" t="s">
        <v>14</v>
      </c>
    </row>
    <row r="19" spans="1:8">
      <c r="A19" s="104" t="s">
        <v>20</v>
      </c>
      <c r="B19" s="104" t="s">
        <v>12</v>
      </c>
      <c r="C19" s="104" t="s">
        <v>17</v>
      </c>
      <c r="D19" s="104" t="s">
        <v>17</v>
      </c>
      <c r="E19" s="101" t="s">
        <v>302</v>
      </c>
      <c r="F19" s="101" t="s">
        <v>13</v>
      </c>
      <c r="G19" s="101" t="s">
        <v>13</v>
      </c>
      <c r="H19" s="126" t="s">
        <v>14</v>
      </c>
    </row>
    <row r="20" spans="1:8">
      <c r="A20" s="104" t="s">
        <v>20</v>
      </c>
      <c r="B20" s="104" t="s">
        <v>17</v>
      </c>
      <c r="C20" s="104" t="s">
        <v>12</v>
      </c>
      <c r="D20" s="104" t="s">
        <v>12</v>
      </c>
      <c r="E20" s="101" t="s">
        <v>302</v>
      </c>
      <c r="F20" s="101" t="s">
        <v>13</v>
      </c>
      <c r="G20" s="101" t="s">
        <v>13</v>
      </c>
      <c r="H20" s="126" t="s">
        <v>14</v>
      </c>
    </row>
    <row r="21" spans="1:8">
      <c r="A21" s="104" t="s">
        <v>20</v>
      </c>
      <c r="B21" s="104" t="s">
        <v>17</v>
      </c>
      <c r="C21" s="104" t="s">
        <v>12</v>
      </c>
      <c r="D21" s="104" t="s">
        <v>17</v>
      </c>
      <c r="E21" s="101" t="s">
        <v>302</v>
      </c>
      <c r="F21" s="101" t="s">
        <v>13</v>
      </c>
      <c r="G21" s="101" t="s">
        <v>13</v>
      </c>
      <c r="H21" s="126" t="s">
        <v>14</v>
      </c>
    </row>
    <row r="22" spans="1:8">
      <c r="A22" s="104" t="s">
        <v>20</v>
      </c>
      <c r="B22" s="104" t="s">
        <v>17</v>
      </c>
      <c r="C22" s="104" t="s">
        <v>20</v>
      </c>
      <c r="D22" s="104" t="s">
        <v>12</v>
      </c>
      <c r="E22" s="101" t="s">
        <v>302</v>
      </c>
      <c r="F22" s="101" t="s">
        <v>13</v>
      </c>
      <c r="G22" s="101" t="s">
        <v>13</v>
      </c>
      <c r="H22" s="126" t="s">
        <v>14</v>
      </c>
    </row>
    <row r="23" spans="1:8">
      <c r="A23" s="104" t="s">
        <v>20</v>
      </c>
      <c r="B23" s="104" t="s">
        <v>17</v>
      </c>
      <c r="C23" s="104" t="s">
        <v>20</v>
      </c>
      <c r="D23" s="104" t="s">
        <v>17</v>
      </c>
      <c r="E23" s="102" t="s">
        <v>303</v>
      </c>
      <c r="F23" s="103" t="s">
        <v>35</v>
      </c>
      <c r="G23" s="101" t="s">
        <v>13</v>
      </c>
      <c r="H23" s="126" t="s">
        <v>14</v>
      </c>
    </row>
    <row r="24" spans="1:8">
      <c r="A24" s="104" t="s">
        <v>20</v>
      </c>
      <c r="B24" s="104" t="s">
        <v>17</v>
      </c>
      <c r="C24" s="104" t="s">
        <v>17</v>
      </c>
      <c r="D24" s="104" t="s">
        <v>12</v>
      </c>
      <c r="E24" s="102" t="s">
        <v>303</v>
      </c>
      <c r="F24" s="103" t="s">
        <v>35</v>
      </c>
      <c r="G24" s="101" t="s">
        <v>13</v>
      </c>
      <c r="H24" s="126" t="s">
        <v>14</v>
      </c>
    </row>
    <row r="25" spans="1:8">
      <c r="A25" s="104" t="s">
        <v>20</v>
      </c>
      <c r="B25" s="104" t="s">
        <v>17</v>
      </c>
      <c r="C25" s="104" t="s">
        <v>17</v>
      </c>
      <c r="D25" s="104" t="s">
        <v>17</v>
      </c>
      <c r="E25" s="102" t="s">
        <v>303</v>
      </c>
      <c r="F25" s="103" t="s">
        <v>35</v>
      </c>
      <c r="G25" s="101" t="s">
        <v>13</v>
      </c>
      <c r="H25" s="126" t="s">
        <v>14</v>
      </c>
    </row>
    <row r="26" spans="1:8">
      <c r="A26" s="104" t="s">
        <v>17</v>
      </c>
      <c r="B26" s="104" t="s">
        <v>12</v>
      </c>
      <c r="C26" s="104" t="s">
        <v>12</v>
      </c>
      <c r="D26" s="104" t="s">
        <v>12</v>
      </c>
      <c r="E26" s="102" t="s">
        <v>303</v>
      </c>
      <c r="F26" s="103" t="s">
        <v>35</v>
      </c>
      <c r="G26" s="103" t="s">
        <v>35</v>
      </c>
      <c r="H26" s="127" t="s">
        <v>36</v>
      </c>
    </row>
    <row r="27" spans="1:8">
      <c r="A27" s="104" t="s">
        <v>17</v>
      </c>
      <c r="B27" s="104" t="s">
        <v>12</v>
      </c>
      <c r="C27" s="104" t="s">
        <v>12</v>
      </c>
      <c r="D27" s="104" t="s">
        <v>17</v>
      </c>
      <c r="E27" s="103" t="s">
        <v>36</v>
      </c>
      <c r="F27" s="103" t="s">
        <v>35</v>
      </c>
      <c r="G27" s="103" t="s">
        <v>35</v>
      </c>
      <c r="H27" s="127" t="s">
        <v>36</v>
      </c>
    </row>
    <row r="28" spans="1:8">
      <c r="A28" s="104" t="s">
        <v>17</v>
      </c>
      <c r="B28" s="104" t="s">
        <v>12</v>
      </c>
      <c r="C28" s="104" t="s">
        <v>20</v>
      </c>
      <c r="D28" s="104" t="s">
        <v>12</v>
      </c>
      <c r="E28" s="103" t="s">
        <v>36</v>
      </c>
      <c r="F28" s="103" t="s">
        <v>35</v>
      </c>
      <c r="G28" s="103" t="s">
        <v>35</v>
      </c>
      <c r="H28" s="127" t="s">
        <v>36</v>
      </c>
    </row>
    <row r="29" spans="1:8">
      <c r="A29" s="104" t="s">
        <v>17</v>
      </c>
      <c r="B29" s="104" t="s">
        <v>12</v>
      </c>
      <c r="C29" s="104" t="s">
        <v>20</v>
      </c>
      <c r="D29" s="104" t="s">
        <v>17</v>
      </c>
      <c r="E29" s="103" t="s">
        <v>36</v>
      </c>
      <c r="F29" s="103" t="s">
        <v>35</v>
      </c>
      <c r="G29" s="103" t="s">
        <v>35</v>
      </c>
      <c r="H29" s="127" t="s">
        <v>36</v>
      </c>
    </row>
    <row r="30" spans="1:8">
      <c r="A30" s="104" t="s">
        <v>17</v>
      </c>
      <c r="B30" s="104" t="s">
        <v>12</v>
      </c>
      <c r="C30" s="104" t="s">
        <v>17</v>
      </c>
      <c r="D30" s="104" t="s">
        <v>12</v>
      </c>
      <c r="E30" s="103" t="s">
        <v>36</v>
      </c>
      <c r="F30" s="103" t="s">
        <v>35</v>
      </c>
      <c r="G30" s="103" t="s">
        <v>35</v>
      </c>
      <c r="H30" s="127" t="s">
        <v>36</v>
      </c>
    </row>
    <row r="31" spans="1:8">
      <c r="A31" s="104" t="s">
        <v>17</v>
      </c>
      <c r="B31" s="104" t="s">
        <v>12</v>
      </c>
      <c r="C31" s="104" t="s">
        <v>17</v>
      </c>
      <c r="D31" s="104" t="s">
        <v>17</v>
      </c>
      <c r="E31" s="103" t="s">
        <v>36</v>
      </c>
      <c r="F31" s="103" t="s">
        <v>35</v>
      </c>
      <c r="G31" s="103" t="s">
        <v>35</v>
      </c>
      <c r="H31" s="127" t="s">
        <v>36</v>
      </c>
    </row>
    <row r="32" spans="1:8" ht="33.950000000000003">
      <c r="A32" s="104" t="s">
        <v>17</v>
      </c>
      <c r="B32" s="104" t="s">
        <v>17</v>
      </c>
      <c r="C32" s="104" t="s">
        <v>12</v>
      </c>
      <c r="D32" s="104" t="s">
        <v>12</v>
      </c>
      <c r="E32" s="103" t="s">
        <v>36</v>
      </c>
      <c r="F32" s="93" t="s">
        <v>304</v>
      </c>
      <c r="G32" s="93" t="s">
        <v>37</v>
      </c>
      <c r="H32" s="128" t="s">
        <v>38</v>
      </c>
    </row>
    <row r="33" spans="1:8" ht="33.950000000000003">
      <c r="A33" s="104" t="s">
        <v>17</v>
      </c>
      <c r="B33" s="104" t="s">
        <v>17</v>
      </c>
      <c r="C33" s="104" t="s">
        <v>20</v>
      </c>
      <c r="D33" s="104" t="s">
        <v>12</v>
      </c>
      <c r="E33" s="103" t="s">
        <v>36</v>
      </c>
      <c r="F33" s="93" t="s">
        <v>304</v>
      </c>
      <c r="G33" s="93" t="s">
        <v>37</v>
      </c>
      <c r="H33" s="128" t="s">
        <v>38</v>
      </c>
    </row>
    <row r="34" spans="1:8" ht="33.950000000000003">
      <c r="A34" s="104" t="s">
        <v>17</v>
      </c>
      <c r="B34" s="104" t="s">
        <v>17</v>
      </c>
      <c r="C34" s="104" t="s">
        <v>12</v>
      </c>
      <c r="D34" s="104" t="s">
        <v>17</v>
      </c>
      <c r="E34" s="93" t="s">
        <v>39</v>
      </c>
      <c r="F34" s="93" t="s">
        <v>37</v>
      </c>
      <c r="G34" s="93" t="s">
        <v>37</v>
      </c>
      <c r="H34" s="128" t="s">
        <v>38</v>
      </c>
    </row>
    <row r="35" spans="1:8" ht="33.950000000000003">
      <c r="A35" s="104" t="s">
        <v>17</v>
      </c>
      <c r="B35" s="104" t="s">
        <v>17</v>
      </c>
      <c r="C35" s="104" t="s">
        <v>20</v>
      </c>
      <c r="D35" s="104" t="s">
        <v>17</v>
      </c>
      <c r="E35" s="93" t="s">
        <v>39</v>
      </c>
      <c r="F35" s="93" t="s">
        <v>37</v>
      </c>
      <c r="G35" s="93" t="s">
        <v>37</v>
      </c>
      <c r="H35" s="128" t="s">
        <v>38</v>
      </c>
    </row>
    <row r="36" spans="1:8">
      <c r="A36" s="104" t="s">
        <v>17</v>
      </c>
      <c r="B36" s="104" t="s">
        <v>17</v>
      </c>
      <c r="C36" s="104" t="s">
        <v>17</v>
      </c>
      <c r="D36" s="104" t="s">
        <v>12</v>
      </c>
      <c r="E36" s="93" t="s">
        <v>39</v>
      </c>
      <c r="F36" s="93" t="s">
        <v>37</v>
      </c>
      <c r="G36" s="93" t="s">
        <v>37</v>
      </c>
      <c r="H36" s="129" t="s">
        <v>39</v>
      </c>
    </row>
    <row r="37" spans="1:8">
      <c r="A37" s="104" t="s">
        <v>17</v>
      </c>
      <c r="B37" s="104" t="s">
        <v>17</v>
      </c>
      <c r="C37" s="104" t="s">
        <v>17</v>
      </c>
      <c r="D37" s="104" t="s">
        <v>17</v>
      </c>
      <c r="E37" s="93" t="s">
        <v>39</v>
      </c>
      <c r="F37" s="93" t="s">
        <v>37</v>
      </c>
      <c r="G37" s="93" t="s">
        <v>37</v>
      </c>
      <c r="H37" s="129" t="s">
        <v>39</v>
      </c>
    </row>
    <row r="38" spans="1:8">
      <c r="G38" s="16"/>
    </row>
  </sheetData>
  <phoneticPr fontId="25" type="noConversion"/>
  <pageMargins left="0.25" right="0.25" top="0.5" bottom="0.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21906AFC853A408AD5005C49B5E75E" ma:contentTypeVersion="18" ma:contentTypeDescription="Create a new document." ma:contentTypeScope="" ma:versionID="09e4c2e459a6774b6de15aa42aa3448c">
  <xsd:schema xmlns:xsd="http://www.w3.org/2001/XMLSchema" xmlns:xs="http://www.w3.org/2001/XMLSchema" xmlns:p="http://schemas.microsoft.com/office/2006/metadata/properties" xmlns:ns2="f21a967f-c9b6-4417-8b28-12bf5b07c60b" xmlns:ns3="898990d9-3832-423e-b64c-5c8524f186af" targetNamespace="http://schemas.microsoft.com/office/2006/metadata/properties" ma:root="true" ma:fieldsID="d239fdef4790d109b3917fa3f584c3a7" ns2:_="" ns3:_="">
    <xsd:import namespace="f21a967f-c9b6-4417-8b28-12bf5b07c60b"/>
    <xsd:import namespace="898990d9-3832-423e-b64c-5c8524f186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a967f-c9b6-4417-8b28-12bf5b07c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990d9-3832-423e-b64c-5c8524f186a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10cedfe-beb2-4ef3-8cef-26ff56bb9e6e}" ma:internalName="TaxCatchAll" ma:showField="CatchAllData" ma:web="898990d9-3832-423e-b64c-5c8524f186a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1a967f-c9b6-4417-8b28-12bf5b07c60b">
      <Terms xmlns="http://schemas.microsoft.com/office/infopath/2007/PartnerControls"/>
    </lcf76f155ced4ddcb4097134ff3c332f>
    <TaxCatchAll xmlns="898990d9-3832-423e-b64c-5c8524f186af" xsi:nil="true"/>
  </documentManagement>
</p:properties>
</file>

<file path=customXml/itemProps1.xml><?xml version="1.0" encoding="utf-8"?>
<ds:datastoreItem xmlns:ds="http://schemas.openxmlformats.org/officeDocument/2006/customXml" ds:itemID="{17922B84-FE60-4CE0-9D80-7A8EDC2F6EC3}"/>
</file>

<file path=customXml/itemProps2.xml><?xml version="1.0" encoding="utf-8"?>
<ds:datastoreItem xmlns:ds="http://schemas.openxmlformats.org/officeDocument/2006/customXml" ds:itemID="{4B2CBDDD-9BCF-4100-8F17-44D6197A9C07}"/>
</file>

<file path=customXml/itemProps3.xml><?xml version="1.0" encoding="utf-8"?>
<ds:datastoreItem xmlns:ds="http://schemas.openxmlformats.org/officeDocument/2006/customXml" ds:itemID="{7C19E693-6D1C-43EF-BF93-E1AD7006CB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Lieurance</dc:creator>
  <cp:keywords/>
  <dc:description/>
  <cp:lastModifiedBy>Kim,Seokmin</cp:lastModifiedBy>
  <cp:revision/>
  <dcterms:created xsi:type="dcterms:W3CDTF">2022-06-24T13:31:03Z</dcterms:created>
  <dcterms:modified xsi:type="dcterms:W3CDTF">2026-01-06T15:16:11Z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0x010100BD21906AFC853A408AD5005C49B5E75E</vt:lpwstr>
  </property>
  <property fmtid="{D5CDD505-2E9C-101B-9397-08002B2CF9AE}" pid="3" name="MediaServiceImageTags">
    <vt:lpwstr/>
  </property>
</Properties>
</file>