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kimse\OneDrive\Desktop\UF\Status Assessments\"/>
    </mc:Choice>
  </mc:AlternateContent>
  <xr:revisionPtr revIDLastSave="182" documentId="13_ncr:1_{E3BEE307-92EF-428A-9B0A-32CFD7EB0CB6}" xr6:coauthVersionLast="47" xr6:coauthVersionMax="47" xr10:uidLastSave="{0C8CAEEF-83E2-44E9-895B-D6E86EE2D0E2}"/>
  <bookViews>
    <workbookView xWindow="-21315" yWindow="2430" windowWidth="20175" windowHeight="11295" firstSheet="4" xr2:uid="{7AFFA8B4-6E03-EB4F-8C97-025E4E33450B}"/>
  </bookViews>
  <sheets>
    <sheet name="Meta" sheetId="1" r:id="rId1"/>
    <sheet name="IMPACTS" sheetId="2" r:id="rId2"/>
    <sheet name="DISTRIBUTION" sheetId="3" r:id="rId3"/>
    <sheet name="POTENTIAL" sheetId="4" r:id="rId4"/>
    <sheet name="MANAGEMENT" sheetId="5" r:id="rId5"/>
    <sheet name="LOOKUP Habitat types" sheetId="6" r:id="rId6"/>
    <sheet name="LOOKUP Ranking " sheetId="8" r:id="rId7"/>
  </sheets>
  <definedNames>
    <definedName name="_ftn1" localSheetId="1">IMPACTS!$A$70</definedName>
    <definedName name="_ftnref1" localSheetId="1">IMPACTS!$A$4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5" l="1"/>
  <c r="D91" i="4"/>
  <c r="D92" i="4" s="1"/>
  <c r="F4" i="1" s="1"/>
  <c r="C91" i="4"/>
  <c r="C92" i="4" s="1"/>
  <c r="E4" i="1" s="1"/>
  <c r="B91" i="4"/>
  <c r="B92" i="4" s="1"/>
  <c r="D4" i="1" s="1"/>
  <c r="B58" i="5"/>
  <c r="F5" i="1" s="1"/>
  <c r="D72" i="2"/>
  <c r="D73" i="2" s="1"/>
  <c r="F2" i="1" s="1"/>
  <c r="C72" i="2"/>
  <c r="C73" i="2" s="1"/>
  <c r="E2" i="1" s="1"/>
  <c r="D24" i="3"/>
  <c r="D25" i="3" s="1"/>
  <c r="F3" i="1" s="1"/>
  <c r="C24" i="3"/>
  <c r="C25" i="3" s="1"/>
  <c r="E3" i="1" s="1"/>
  <c r="B24" i="3"/>
  <c r="B25" i="3" s="1"/>
  <c r="D3" i="1" s="1"/>
  <c r="B72" i="2"/>
  <c r="B73" i="2" s="1"/>
  <c r="D2" i="1" s="1"/>
  <c r="D5" i="1" l="1"/>
  <c r="E5" i="1"/>
</calcChain>
</file>

<file path=xl/sharedStrings.xml><?xml version="1.0" encoding="utf-8"?>
<sst xmlns="http://schemas.openxmlformats.org/spreadsheetml/2006/main" count="957" uniqueCount="296">
  <si>
    <t>SPECIES:</t>
  </si>
  <si>
    <t>Oxalis debilis</t>
  </si>
  <si>
    <t xml:space="preserve">North </t>
  </si>
  <si>
    <t xml:space="preserve">Central </t>
  </si>
  <si>
    <t>South</t>
  </si>
  <si>
    <t xml:space="preserve">IMPACT </t>
  </si>
  <si>
    <t xml:space="preserve">DISTRIBUTION </t>
  </si>
  <si>
    <t xml:space="preserve">POTENTIAL </t>
  </si>
  <si>
    <t xml:space="preserve">MANAGEMENT </t>
  </si>
  <si>
    <t>IFAS Assessment</t>
  </si>
  <si>
    <t>TNIPC</t>
  </si>
  <si>
    <t xml:space="preserve">COMMON NAME: </t>
  </si>
  <si>
    <t>Pink woodsorrel</t>
  </si>
  <si>
    <t>IMPACTS</t>
  </si>
  <si>
    <t>H</t>
  </si>
  <si>
    <t>Invasive, not recommended</t>
  </si>
  <si>
    <t>Established</t>
  </si>
  <si>
    <t xml:space="preserve">VOUTURE SPECIMENS HELD: </t>
  </si>
  <si>
    <t>Yes</t>
  </si>
  <si>
    <t>DISTRIBUTION</t>
  </si>
  <si>
    <t>L</t>
  </si>
  <si>
    <t xml:space="preserve">ASSESSOR: </t>
  </si>
  <si>
    <t>Seokmin Kim</t>
  </si>
  <si>
    <t>POTENTIAL</t>
  </si>
  <si>
    <t>M</t>
  </si>
  <si>
    <t xml:space="preserve">ASSESSMENT DATE: </t>
  </si>
  <si>
    <t>MANAGEMENT</t>
  </si>
  <si>
    <t xml:space="preserve">EARLIEST RECORD: </t>
  </si>
  <si>
    <t>FINAL CONCLUSION</t>
  </si>
  <si>
    <t>INITIAL QUESTIONS:</t>
  </si>
  <si>
    <t xml:space="preserve">1. Does this species appear on Florida noxious weed or prohibited plant lists? </t>
  </si>
  <si>
    <t>2. State Distribution (see state regions map below)</t>
  </si>
  <si>
    <t xml:space="preserve">             a. Plant is reported outside of cultivation </t>
  </si>
  <si>
    <t>North</t>
  </si>
  <si>
    <t>Central</t>
  </si>
  <si>
    <t xml:space="preserve"> b. Plant is reported in conservation or other natural areas</t>
  </si>
  <si>
    <r>
      <t>c. Plant is not reported outside cultivation in FLORIDA.                                            STOP.                                                                                                                       Enter ‘not applicable’ in the notes section below.                                                      (</t>
    </r>
    <r>
      <rPr>
        <b/>
        <u/>
        <sz val="14"/>
        <color theme="1"/>
        <rFont val="Calibri (Body)"/>
      </rPr>
      <t xml:space="preserve">Predictive Tool </t>
    </r>
    <r>
      <rPr>
        <b/>
        <u/>
        <sz val="14"/>
        <color theme="1"/>
        <rFont val="Calibri"/>
        <family val="2"/>
        <scheme val="minor"/>
      </rPr>
      <t>recommended</t>
    </r>
    <r>
      <rPr>
        <b/>
        <sz val="14"/>
        <color theme="1"/>
        <rFont val="Calibri"/>
        <family val="2"/>
        <scheme val="minor"/>
      </rPr>
      <t xml:space="preserve">) </t>
    </r>
  </si>
  <si>
    <t>NOTES:</t>
  </si>
  <si>
    <t>Tool developed by D. Lieurance, N. Loewenstein, and the SE-IPC Working Group</t>
  </si>
  <si>
    <t>Caution, manage to prevent escape</t>
  </si>
  <si>
    <t>Caution</t>
  </si>
  <si>
    <t>OK to recommend</t>
  </si>
  <si>
    <t>Watch/Recommend Risk Assessment</t>
  </si>
  <si>
    <t>OK</t>
  </si>
  <si>
    <t>Section 1. ECOLOGICAL AND SOCIOLOGICAL IMPACTS (I): Max score 45</t>
  </si>
  <si>
    <t xml:space="preserve">1.  Impact on ecosystem processes – nutrient cycling, biogeochemistry, soil properties, allelopathy, water balance, hydrology, erosion, fire regime.	 </t>
  </si>
  <si>
    <t>JUSTIFICATION</t>
  </si>
  <si>
    <t>Citation (if applicable)</t>
  </si>
  <si>
    <t>a.    No documented effects on ecosystem-level processes</t>
  </si>
  <si>
    <t>No impacts on ecosystems of artificial landscapes detected. Not noted as a problem (1)</t>
  </si>
  <si>
    <t>[1] Personal communications: Anne Barkdoll. June 3, 2025</t>
  </si>
  <si>
    <t>b.    Impact likely, but not directly observed*</t>
  </si>
  <si>
    <t>c.    Documented impact on at least one ecosystem process with possibility of reversal through restoration</t>
  </si>
  <si>
    <t>d.   Documented impact on more than one ecosystem process OR impact on one ecosystem process is irreversible</t>
  </si>
  <si>
    <t>e.    Unknown</t>
  </si>
  <si>
    <t>U</t>
  </si>
  <si>
    <t>Enter score here (enter 0 for Unknowns)</t>
  </si>
  <si>
    <r>
      <t xml:space="preserve">2.  </t>
    </r>
    <r>
      <rPr>
        <b/>
        <sz val="14"/>
        <color rgb="FF000000"/>
        <rFont val="Calibri"/>
        <family val="2"/>
        <scheme val="minor"/>
      </rPr>
      <t>Impact on ecological community structure</t>
    </r>
  </si>
  <si>
    <t>a.     No documented effects on ecological community structure</t>
  </si>
  <si>
    <r>
      <t>b.     Impact likely, but not directly observed</t>
    </r>
    <r>
      <rPr>
        <vertAlign val="superscript"/>
        <sz val="14"/>
        <color theme="1"/>
        <rFont val="Calibri"/>
        <family val="2"/>
        <scheme val="minor"/>
      </rPr>
      <t>*</t>
    </r>
  </si>
  <si>
    <t>c.     Moderate impacts on community structure (e.g., changes number of layers below canopy, significantly alters at least one layer)</t>
  </si>
  <si>
    <t>d.     Major alteration of community structure (e.g., covers canopy, creates new canopy, changing or eliminating most or all other layers)</t>
  </si>
  <si>
    <t>e.     Unknown</t>
  </si>
  <si>
    <r>
      <t xml:space="preserve">3.  </t>
    </r>
    <r>
      <rPr>
        <b/>
        <sz val="14"/>
        <color rgb="FF000000"/>
        <rFont val="Calibri"/>
        <family val="2"/>
        <scheme val="minor"/>
      </rPr>
      <t>Impact on native fauna (animals and inverts)</t>
    </r>
  </si>
  <si>
    <t>a.    No known negative impacts on animals</t>
  </si>
  <si>
    <r>
      <t>b.   Impact is likely but not observed directly</t>
    </r>
    <r>
      <rPr>
        <vertAlign val="superscript"/>
        <sz val="14"/>
        <color theme="1"/>
        <rFont val="Calibri"/>
        <family val="2"/>
        <scheme val="minor"/>
      </rPr>
      <t>*</t>
    </r>
  </si>
  <si>
    <t xml:space="preserve">c.    Documented impact has occurred through loss of resources or loss of habitat/displacement </t>
  </si>
  <si>
    <t>d.   Documented impact/loss has occurred through displacement or interbreeding of/with state or federal listed species (e.g., endangered, imperiled, threatened)</t>
  </si>
  <si>
    <t xml:space="preserve">e.    Unknown </t>
  </si>
  <si>
    <r>
      <t xml:space="preserve">4.  </t>
    </r>
    <r>
      <rPr>
        <b/>
        <sz val="14"/>
        <color rgb="FF000000"/>
        <rFont val="Calibri"/>
        <family val="2"/>
        <scheme val="minor"/>
      </rPr>
      <t>Impact on native plants</t>
    </r>
  </si>
  <si>
    <t>a.    No known negative impacts on native plants</t>
  </si>
  <si>
    <t>c.    Negatively impacts some native plants (e.g., reduced vigor, increased mortality and/or reduced recruitment, reduced species richness or diversity)</t>
  </si>
  <si>
    <r>
      <t xml:space="preserve">5.   </t>
    </r>
    <r>
      <rPr>
        <b/>
        <sz val="14"/>
        <color rgb="FF000000"/>
        <rFont val="Calibri"/>
        <family val="2"/>
        <scheme val="minor"/>
      </rPr>
      <t>Impact on Aquatic/Riparian Systems</t>
    </r>
  </si>
  <si>
    <t>a.     No known negative impacts</t>
  </si>
  <si>
    <r>
      <t>b.     Impact is likely but not observed directly</t>
    </r>
    <r>
      <rPr>
        <vertAlign val="superscript"/>
        <sz val="14"/>
        <color theme="1"/>
        <rFont val="Calibri"/>
        <family val="2"/>
        <scheme val="minor"/>
      </rPr>
      <t>*</t>
    </r>
  </si>
  <si>
    <t>c.     Minor negative impacts to water quality, obstruction of water flow, and/or negative affects to physical processes (e.g., wildlife access to water body/habitat usage)</t>
  </si>
  <si>
    <t>d.     Significant negative impacts to water quality, obstruction of water flow and/or negative affects to physical processes (e.g., decomposition, flooding, obstruction of wildlife access to water body/habitat usage)</t>
  </si>
  <si>
    <t>6.  Impact on Agriculture, Forestry and ROWs</t>
  </si>
  <si>
    <t>b.     Minor weed/pest in agriculture, forestry and/or ROW sites</t>
  </si>
  <si>
    <t>c.     Significant weed in row crops, pasture, forestry and/or ROWs (e.g., reducing productivity, increasing wildfire danger, impacting management options)</t>
  </si>
  <si>
    <t xml:space="preserve">d.     Frequently colonizes ditches, riparian zones, fence rows, roadsides and other ROWs and corridors </t>
  </si>
  <si>
    <t>e.     c and d</t>
  </si>
  <si>
    <t>f.      unknown</t>
  </si>
  <si>
    <r>
      <t xml:space="preserve">7.   </t>
    </r>
    <r>
      <rPr>
        <b/>
        <sz val="14"/>
        <color rgb="FF000000"/>
        <rFont val="Calibri"/>
        <family val="2"/>
        <scheme val="minor"/>
      </rPr>
      <t xml:space="preserve">Impact on managed landscaping  </t>
    </r>
  </si>
  <si>
    <t>a.     No known impacts</t>
  </si>
  <si>
    <t>b.     Occasional weed in turf, flower beds, vegetable gardens and/or urban green spaces</t>
  </si>
  <si>
    <t xml:space="preserve">c.     Common, weed in turf, flower beds, vegetable gardens and/or urban green spaces  </t>
  </si>
  <si>
    <t>d.     unknown</t>
  </si>
  <si>
    <r>
      <t>8.   </t>
    </r>
    <r>
      <rPr>
        <b/>
        <sz val="14"/>
        <color rgb="FF000000"/>
        <rFont val="Calibri"/>
        <family val="2"/>
        <scheme val="minor"/>
      </rPr>
      <t>Impact on recreation and/or property values</t>
    </r>
  </si>
  <si>
    <t>b.     Impact is likely but not observed directly OR evidence of minor inhibition of hiking, hunting, fishing and/or reduces aesthetic of natural vistas/viewsheds, and/or minor impacts infrastructure</t>
  </si>
  <si>
    <t>c.     Inhibits hiking, hunting, fishing and/or reduces aesthetic of natural vistas and viewsheds and access to water bodies and/or impacts infrastructure</t>
  </si>
  <si>
    <t xml:space="preserve">9.  Climate change effects on impacts   </t>
  </si>
  <si>
    <t>a.     No predicted change in impacts</t>
  </si>
  <si>
    <t>Plant not believed to be problematic. Species is already widespread in Florida. Unlikely climate change will increase distribution or impacts.</t>
  </si>
  <si>
    <t>b.    Amplified impacts under future climate change scenarios are likely to cause declines in the population size(s) of native species, but no changes to the structure of communities or to the abiotic or biotic composition of ecosystems</t>
  </si>
  <si>
    <t>c.     Amplified impacts under future climate change scenarios likely to cause the local or population extinction of at least one native species leading to irreversible changes in the structure of communities, or the abiotic or biotic composition of ecosystems.</t>
  </si>
  <si>
    <t xml:space="preserve">         Enter score here (enter 0 for Unknowns)</t>
  </si>
  <si>
    <t xml:space="preserve">                                                     TOTAL</t>
  </si>
  <si>
    <t>RANK</t>
  </si>
  <si>
    <t xml:space="preserve">*the impact has been demonstrated in similar habitats in other zones or outside the state, OR  if only one expert has documented the impact within the zone under consideration and there is no supporting information in the literature. </t>
  </si>
  <si>
    <t xml:space="preserve"> Section 1. CURRENT DISTRIBUTION (D): Max score 18</t>
  </si>
  <si>
    <t>1. Current Range Size in Region (e.g., North, Central, South)</t>
  </si>
  <si>
    <r>
      <rPr>
        <sz val="14"/>
        <color theme="1"/>
        <rFont val="Calibri"/>
        <family val="2"/>
        <scheme val="minor"/>
      </rPr>
      <t>a</t>
    </r>
    <r>
      <rPr>
        <sz val="11"/>
        <color theme="1"/>
        <rFont val="Calibri"/>
        <family val="2"/>
        <scheme val="minor"/>
      </rPr>
      <t>.</t>
    </r>
    <r>
      <rPr>
        <sz val="7"/>
        <color theme="1"/>
        <rFont val="Calibri"/>
        <family val="2"/>
        <scheme val="minor"/>
      </rPr>
      <t xml:space="preserve">     </t>
    </r>
    <r>
      <rPr>
        <sz val="14"/>
        <color theme="1"/>
        <rFont val="Calibri"/>
        <family val="2"/>
        <scheme val="minor"/>
      </rPr>
      <t>Not present, less than 5% of the region, or  &lt;5 records outside cultivation (</t>
    </r>
    <r>
      <rPr>
        <b/>
        <sz val="14"/>
        <color theme="1"/>
        <rFont val="Calibri"/>
        <family val="2"/>
        <scheme val="minor"/>
      </rPr>
      <t>STOP ASSESSMENT-use a risk assessment tool unless present in other resions within state</t>
    </r>
    <r>
      <rPr>
        <sz val="14"/>
        <color theme="1"/>
        <rFont val="Calibri"/>
        <family val="2"/>
        <scheme val="minor"/>
      </rPr>
      <t>)</t>
    </r>
  </si>
  <si>
    <t>See climate suitability map. Widespread in Florida</t>
  </si>
  <si>
    <t>b.     5-30% of the region</t>
  </si>
  <si>
    <t xml:space="preserve">c.     &gt; 30% of the region </t>
  </si>
  <si>
    <t>d.     Unknown/underreported in region</t>
  </si>
  <si>
    <r>
      <t>2.  </t>
    </r>
    <r>
      <rPr>
        <b/>
        <sz val="14"/>
        <color rgb="FF000000"/>
        <rFont val="Calibri"/>
        <family val="2"/>
        <scheme val="minor"/>
      </rPr>
      <t xml:space="preserve">Proportion of Range where Species is Causing Negative Ecological and Socioeconomic Impacts </t>
    </r>
    <r>
      <rPr>
        <b/>
        <sz val="12"/>
        <color rgb="FF000000"/>
        <rFont val="Calibri"/>
        <family val="2"/>
        <scheme val="minor"/>
      </rPr>
      <t xml:space="preserve">(from expert questionnaires) </t>
    </r>
  </si>
  <si>
    <t>a.     No impacts or impacts in &lt;5% of the species range</t>
  </si>
  <si>
    <t>b.     Impacts in 5-20% of the species range</t>
  </si>
  <si>
    <t>c.     Impacts in 20-50% of the species range</t>
  </si>
  <si>
    <t xml:space="preserve">d.     Impacts in &gt;50% of the species range </t>
  </si>
  <si>
    <t xml:space="preserve">e.     Unknown/underreported in region         </t>
  </si>
  <si>
    <r>
      <t>3.   </t>
    </r>
    <r>
      <rPr>
        <b/>
        <sz val="14"/>
        <color rgb="FF000000"/>
        <rFont val="Calibri"/>
        <family val="2"/>
        <scheme val="minor"/>
      </rPr>
      <t>Range of Habitats Impacted</t>
    </r>
    <r>
      <rPr>
        <b/>
        <sz val="14"/>
        <color theme="1"/>
        <rFont val="Calibri"/>
        <family val="2"/>
        <scheme val="minor"/>
      </rPr>
      <t xml:space="preserve"> </t>
    </r>
    <r>
      <rPr>
        <b/>
        <sz val="12"/>
        <color theme="1"/>
        <rFont val="Calibri"/>
        <family val="2"/>
        <scheme val="minor"/>
      </rPr>
      <t>(See LOOKUP Habitat Types Tab for Community Groups)</t>
    </r>
  </si>
  <si>
    <r>
      <t xml:space="preserve">a.     Reported in only </t>
    </r>
    <r>
      <rPr>
        <sz val="14"/>
        <color theme="1"/>
        <rFont val="Aptos Narrow"/>
        <family val="2"/>
      </rPr>
      <t xml:space="preserve">1 </t>
    </r>
    <r>
      <rPr>
        <sz val="14"/>
        <color theme="1"/>
        <rFont val="Calibri"/>
        <family val="2"/>
        <scheme val="minor"/>
      </rPr>
      <t>community group</t>
    </r>
  </si>
  <si>
    <t>Found in Lawn/Gardens and Urban greenspace/Vacant lots (1)</t>
  </si>
  <si>
    <r>
      <t xml:space="preserve">c.     Known to occur in </t>
    </r>
    <r>
      <rPr>
        <sz val="14"/>
        <color theme="1"/>
        <rFont val="Aptos Narrow"/>
        <family val="2"/>
      </rPr>
      <t xml:space="preserve">≥ </t>
    </r>
    <r>
      <rPr>
        <sz val="14"/>
        <color theme="1"/>
        <rFont val="Calibri"/>
        <family val="2"/>
        <scheme val="minor"/>
      </rPr>
      <t>two community groups but all are ruderal/agricultural.</t>
    </r>
  </si>
  <si>
    <r>
      <t xml:space="preserve">c.     Known to occur in </t>
    </r>
    <r>
      <rPr>
        <sz val="14"/>
        <color theme="1"/>
        <rFont val="Aptos Narrow"/>
        <family val="2"/>
      </rPr>
      <t>≥</t>
    </r>
    <r>
      <rPr>
        <sz val="14"/>
        <color theme="1"/>
        <rFont val="Calibri"/>
        <family val="2"/>
        <scheme val="minor"/>
      </rPr>
      <t xml:space="preserve">two </t>
    </r>
    <r>
      <rPr>
        <b/>
        <i/>
        <sz val="14"/>
        <color theme="1"/>
        <rFont val="Calibri"/>
        <family val="2"/>
        <scheme val="minor"/>
      </rPr>
      <t>natural*</t>
    </r>
    <r>
      <rPr>
        <sz val="14"/>
        <color theme="1"/>
        <rFont val="Calibri"/>
        <family val="2"/>
        <scheme val="minor"/>
      </rPr>
      <t xml:space="preserve"> community groups OR it occurs in at least one terrestrial and one riparian/aquatic natural community group</t>
    </r>
  </si>
  <si>
    <t xml:space="preserve">c.     Unknown </t>
  </si>
  <si>
    <t>Total</t>
  </si>
  <si>
    <t>*Natural - An area in which natural processes predominate, fluctuations in numbers of organisms are allowed free play and human intervention is minimal.</t>
  </si>
  <si>
    <t>Section 3. SPREAD POTENTIAL (P): Max score 57</t>
  </si>
  <si>
    <t>NORTH</t>
  </si>
  <si>
    <t>CENTRAL</t>
  </si>
  <si>
    <t>SOUTH</t>
  </si>
  <si>
    <t>1.  Known Rate of Spread in Invaded Zones</t>
  </si>
  <si>
    <t xml:space="preserve">a.     Not known to be spreading                      </t>
  </si>
  <si>
    <t>Already widespread in Florida. Many new populations reported.</t>
  </si>
  <si>
    <t xml:space="preserve">b.     Species reported in ≥ two new, discrete populations in any 12-month period over the past 10 years                               </t>
  </si>
  <si>
    <t xml:space="preserve">c.     Unknown/underreported in region </t>
  </si>
  <si>
    <r>
      <rPr>
        <b/>
        <sz val="14"/>
        <color rgb="FF000000"/>
        <rFont val="Calibri"/>
        <family val="2"/>
        <scheme val="minor"/>
      </rPr>
      <t>2.</t>
    </r>
    <r>
      <rPr>
        <sz val="14"/>
        <color rgb="FF000000"/>
        <rFont val="Calibri"/>
        <family val="2"/>
        <scheme val="minor"/>
      </rPr>
      <t xml:space="preserve">  </t>
    </r>
    <r>
      <rPr>
        <b/>
        <sz val="14"/>
        <color rgb="FF000000"/>
        <rFont val="Calibri"/>
        <family val="2"/>
        <scheme val="minor"/>
      </rPr>
      <t>Climate and Habitat Suitability</t>
    </r>
    <r>
      <rPr>
        <sz val="14"/>
        <color rgb="FF000000"/>
        <rFont val="Calibri"/>
        <family val="2"/>
        <scheme val="minor"/>
      </rPr>
      <t> </t>
    </r>
  </si>
  <si>
    <t>a.     Climate and available habitats are not suitable</t>
  </si>
  <si>
    <t>See climate suitability map</t>
  </si>
  <si>
    <t>b.     Under future climate change scenarios, habitat types and climate suitable for the growth and reproduction of this species are expected to occur in region  (sleeper weeds) (WITHIN for whatever climate projections are for KGCC and PHZ. 25 years?)</t>
  </si>
  <si>
    <t>c.     Habitat types and climate are currently suitable for the growth and reproduction of this species to occur in region</t>
  </si>
  <si>
    <t>d.     Unknown</t>
  </si>
  <si>
    <t>3.  Future Range</t>
  </si>
  <si>
    <t>a.     No predicted effect of climate change on species distribution of plant</t>
  </si>
  <si>
    <t xml:space="preserve">Already widespread in Florida. </t>
  </si>
  <si>
    <t xml:space="preserve">b.     Predicted altered spread (range shifting) and/or changes in existing or emergence of a new pathways for secondary spread (e.g., flooding, extreme wind events) </t>
  </si>
  <si>
    <t>c.     Unknown</t>
  </si>
  <si>
    <r>
      <rPr>
        <b/>
        <sz val="14"/>
        <color rgb="FF000000"/>
        <rFont val="Calibri"/>
        <family val="2"/>
        <scheme val="minor"/>
      </rPr>
      <t>4</t>
    </r>
    <r>
      <rPr>
        <sz val="14"/>
        <color rgb="FF000000"/>
        <rFont val="Calibri"/>
        <family val="2"/>
        <scheme val="minor"/>
      </rPr>
      <t xml:space="preserve">.  </t>
    </r>
    <r>
      <rPr>
        <b/>
        <sz val="14"/>
        <color rgb="FF000000"/>
        <rFont val="Calibri"/>
        <family val="2"/>
        <scheme val="minor"/>
      </rPr>
      <t xml:space="preserve">Invasion and/or weedy status </t>
    </r>
  </si>
  <si>
    <t xml:space="preserve">a.     Species is not listed as invasive (or widely recognized as being weedy) in any state in the contiguous US                                </t>
  </si>
  <si>
    <t>No evidence plant is considered invasive.</t>
  </si>
  <si>
    <t>b.     Not a known problem in the US, but is listed as invasive (or considered weedy) in similar habitats outside of the US or Köppen Geiger climate classes</t>
  </si>
  <si>
    <t>c.     Is listed as invasive (or considered weedy) in non-neighboring states within same USDA Plant Hardiness Zones or Köppen Geiger climate classes</t>
  </si>
  <si>
    <r>
      <t xml:space="preserve">d.    Is </t>
    </r>
    <r>
      <rPr>
        <i/>
        <sz val="14"/>
        <color theme="1"/>
        <rFont val="Calibri"/>
        <family val="2"/>
        <scheme val="minor"/>
      </rPr>
      <t xml:space="preserve">reported </t>
    </r>
    <r>
      <rPr>
        <sz val="14"/>
        <color theme="1"/>
        <rFont val="Calibri (Body)"/>
      </rPr>
      <t>(invasion status unknown)</t>
    </r>
    <r>
      <rPr>
        <sz val="14"/>
        <color theme="1"/>
        <rFont val="Calibri"/>
        <family val="2"/>
        <scheme val="minor"/>
      </rPr>
      <t xml:space="preserve"> in the adjoining region within state and/or in neighboring states (states touching zone)</t>
    </r>
  </si>
  <si>
    <t>e.    Is considered invasive (or weedy) in the adjoining region within state and/or neighboring states (states touching zone)</t>
  </si>
  <si>
    <t>f.     Unknown</t>
  </si>
  <si>
    <t>5.  Vegetative Reproduction</t>
  </si>
  <si>
    <t>a.     No evidence of vegetative reproduction</t>
  </si>
  <si>
    <t>Vegetative reproduction is common (1) Described to have bits that are easily dislodged and spread (2)</t>
  </si>
  <si>
    <t>[1] https://edis.ifas.ufl.edu/publication/EP514 [2] https://www.rhs.org.uk/weeds/oxalis</t>
  </si>
  <si>
    <t>b.     Reprouts readily after cutting, following disturbance, or with age.</t>
  </si>
  <si>
    <t>c.     Has runners or spreading stems/rhizomes/stolons that root easily</t>
  </si>
  <si>
    <t xml:space="preserve">d.     Has runners or spreading stems/rhizomes/stolons that fragment easily                                                                   </t>
  </si>
  <si>
    <t>e.     Both c and d are true</t>
  </si>
  <si>
    <t xml:space="preserve">f.      Unknown </t>
  </si>
  <si>
    <t>6.  Number of Viable Seeds or Propagules per Plant/Per Year</t>
  </si>
  <si>
    <t>a.     Not viable</t>
  </si>
  <si>
    <t>"a single plant may produce up to 5,000 seeds" (1)</t>
  </si>
  <si>
    <t>[1] https://edis.ifas.ufl.edu/publication/EP514</t>
  </si>
  <si>
    <t xml:space="preserve">b.     Few (woody species 0-10; grasses and annuals 0-50)                                                                                                       </t>
  </si>
  <si>
    <t xml:space="preserve">c.     Moderate (woody species 11-1,000; grasses and annuals 50-5,000)                                                                                                       </t>
  </si>
  <si>
    <t xml:space="preserve">d.     Prolific (woody species &gt;1,000; grasses and annuals &gt;5,000)                                                                                                       </t>
  </si>
  <si>
    <t>7.   Dispersal Ability</t>
  </si>
  <si>
    <t>a.     Seeds/propagules lack characteristics promoting long-distance dispersal (e.g., fruits attractive to birds or mammals, adaptations for wind or water dispersal, or adaptations for attachment such as barbs)</t>
  </si>
  <si>
    <t>Described to have bits that are easily dislodged and spread (1)</t>
  </si>
  <si>
    <t>[1] https://www.rhs.org.uk/weeds/oxalis</t>
  </si>
  <si>
    <t>b.     Seeds/propagules have characteristics promoting long-distance dispersal but typically disperse &lt; 1km (0.62 mi)</t>
  </si>
  <si>
    <t>c.     Seeds/propagules have characteristics promoting long-distance dispersal with occassional dispersal &gt; 1km (0.62 mi)</t>
  </si>
  <si>
    <t>d.     Human-mediated spread of seeds/propagules (e.g., garden waste, contaminent of fill, gravel, mulch) and/or Seeds/propagules have characteristics promoting frequent long-distance dispersal and evidence of dispersal &gt; 1km (0.62 mi)</t>
  </si>
  <si>
    <t>8.  Generation Time</t>
  </si>
  <si>
    <t>a.     Long juvenile period (&gt;10 yrs for woody perennials, &gt;1yr for other growth forms)</t>
  </si>
  <si>
    <t>Not much information found on the age that the plant flowers/produces seeds, but since this plant can be propagated vegetatively, generation time is likely short.</t>
  </si>
  <si>
    <t>b.     Short juvenile period (&lt;10 yrs for woody perennials, &lt;1yr for other growth forms)</t>
  </si>
  <si>
    <t>9  Establishment Ability</t>
  </si>
  <si>
    <t xml:space="preserve">a.     Unable to invade natural areas                                                                             </t>
  </si>
  <si>
    <t xml:space="preserve">No evidence plant is invading natural areas in Florida. No evidence that plant </t>
  </si>
  <si>
    <t xml:space="preserve">b.     Can only colonize certain habitat stages (e.g., early successional stages) and/or following disturbance                </t>
  </si>
  <si>
    <t xml:space="preserve">c.     Colonizes and establishes in edge habitats                                                         </t>
  </si>
  <si>
    <t xml:space="preserve">d.     Colonizes and establishes in intact and healthy natural areas/aquatic systems                                                         </t>
  </si>
  <si>
    <t xml:space="preserve">e.     Unknown </t>
  </si>
  <si>
    <t>10.  Retail Availablity</t>
  </si>
  <si>
    <t xml:space="preserve">a.     Plant is not sold in retail stores or online                                                                                          </t>
  </si>
  <si>
    <t>Sold readily online (1) (2)</t>
  </si>
  <si>
    <t>(1) https://www.amazon.com/Wood-Sorrel-Perennial-Herbaceous-Ornamental-Pollinators/dp/B0C5WS4MTP [2] https://www.etsy.com/listing/1682979382/oxalis-debilis-large-flowered-pink</t>
  </si>
  <si>
    <t xml:space="preserve">b.     Occasionally sold in national, regional and/or state retail stores or plant nurseries (not overly popular)                                                       </t>
  </si>
  <si>
    <t xml:space="preserve">c.     Plant is a popular ornamental and readily available                                                               </t>
  </si>
  <si>
    <r>
      <t xml:space="preserve">11.  Use for Forage, Biomass or Remediation Purposes </t>
    </r>
    <r>
      <rPr>
        <b/>
        <i/>
        <sz val="14"/>
        <color rgb="FF000000"/>
        <rFont val="Calibri"/>
        <family val="2"/>
        <scheme val="minor"/>
      </rPr>
      <t>(including planting on ROWs)</t>
    </r>
  </si>
  <si>
    <t xml:space="preserve">a.     Plant not used for these purposes                                                                                     </t>
  </si>
  <si>
    <t>No evidence plant is being used for these purposes in Florida</t>
  </si>
  <si>
    <t xml:space="preserve">b.     Plant occasionally used for these purposes                   </t>
  </si>
  <si>
    <t xml:space="preserve">c.     Plant frequently used for these purposes or there are proposals for its widespread use                                                                     </t>
  </si>
  <si>
    <t xml:space="preserve">d.     Unknown </t>
  </si>
  <si>
    <t xml:space="preserve"> 12.   Use as a Pollinator Plant or Wildlife Habitat Plant</t>
  </si>
  <si>
    <t>a.     Not used for these purposes</t>
  </si>
  <si>
    <t>No evidence</t>
  </si>
  <si>
    <t xml:space="preserve">b.     Recognized pollinator plant, or providing wildlife habitat, but not currently cultivated as such                                                </t>
  </si>
  <si>
    <t xml:space="preserve">c.     Cultivated as a pollinator or wildlife habitat plant or often not controlled because of this characteristic                                                                                                                  </t>
  </si>
  <si>
    <t>Section 4. Difficulty of Management (M): Max 36</t>
  </si>
  <si>
    <t>All zones</t>
  </si>
  <si>
    <r>
      <t xml:space="preserve">1.  </t>
    </r>
    <r>
      <rPr>
        <b/>
        <sz val="14"/>
        <color rgb="FF000000"/>
        <rFont val="Calibri"/>
        <family val="2"/>
        <scheme val="minor"/>
      </rPr>
      <t>Control Techniques</t>
    </r>
  </si>
  <si>
    <t>Justification</t>
  </si>
  <si>
    <t>Citations</t>
  </si>
  <si>
    <t xml:space="preserve">a.    Effective control techniques exist                                                                                           </t>
  </si>
  <si>
    <t>Herbicides and hand weeding suggested (1)</t>
  </si>
  <si>
    <t>(1) https://blogs.ifas.ufl.edu/duvalco/2024/04/05/oxalis/</t>
  </si>
  <si>
    <t>b.   Control method available, but not effective</t>
  </si>
  <si>
    <t xml:space="preserve">c.    No known permitted control techniques (MAX SCORE—SKIP TO END)                                                                         </t>
  </si>
  <si>
    <t>d.   Unknown</t>
  </si>
  <si>
    <t>Enter score here (enter 0 for Unknown)</t>
  </si>
  <si>
    <r>
      <t xml:space="preserve">2.   </t>
    </r>
    <r>
      <rPr>
        <b/>
        <sz val="14"/>
        <color rgb="FF000000"/>
        <rFont val="Calibri"/>
        <family val="2"/>
        <scheme val="minor"/>
      </rPr>
      <t>Damage to Native Species</t>
    </r>
  </si>
  <si>
    <t>Hand weeding suggested. Herbicides may damage native species.</t>
  </si>
  <si>
    <t xml:space="preserve">a.    Can typically be controlled without damage to native species/method mitigates non-target damage                                              </t>
  </si>
  <si>
    <t xml:space="preserve">b.     Difficult to control without minor damage to natives in natural areas          </t>
  </si>
  <si>
    <t xml:space="preserve">c.   Difficult to control without significant damage to natives in natural areas/method cannot mitigate non-target damage                       </t>
  </si>
  <si>
    <t xml:space="preserve">d.    Unknown </t>
  </si>
  <si>
    <r>
      <rPr>
        <b/>
        <sz val="14"/>
        <color theme="1"/>
        <rFont val="Calibri"/>
        <family val="2"/>
        <scheme val="minor"/>
      </rPr>
      <t>3.</t>
    </r>
    <r>
      <rPr>
        <sz val="14"/>
        <color theme="1"/>
        <rFont val="Calibri"/>
        <family val="2"/>
        <scheme val="minor"/>
      </rPr>
      <t xml:space="preserve">  </t>
    </r>
    <r>
      <rPr>
        <b/>
        <sz val="14"/>
        <color rgb="FF000000"/>
        <rFont val="Calibri"/>
        <family val="2"/>
        <scheme val="minor"/>
      </rPr>
      <t>Further Site Restoration is Necessary Following Control</t>
    </r>
  </si>
  <si>
    <t xml:space="preserve">a.    Restoration not necessary </t>
  </si>
  <si>
    <t>Not enough information found</t>
  </si>
  <si>
    <t>b.   &lt; 50% of the time</t>
  </si>
  <si>
    <t>c.    ≥ 50% of the time</t>
  </si>
  <si>
    <t xml:space="preserve">d.   Unknown </t>
  </si>
  <si>
    <r>
      <t xml:space="preserve">4.  </t>
    </r>
    <r>
      <rPr>
        <b/>
        <sz val="14"/>
        <color rgb="FF000000"/>
        <rFont val="Calibri"/>
        <family val="2"/>
        <scheme val="minor"/>
      </rPr>
      <t xml:space="preserve">Retreatments </t>
    </r>
    <r>
      <rPr>
        <b/>
        <i/>
        <sz val="12"/>
        <color rgb="FF000000"/>
        <rFont val="Calibri"/>
        <family val="2"/>
        <scheme val="minor"/>
      </rPr>
      <t>(due to persistent seed banks, regrowth and/or reinvasion)</t>
    </r>
    <r>
      <rPr>
        <b/>
        <sz val="12"/>
        <color rgb="FF000000"/>
        <rFont val="Calibri"/>
        <family val="2"/>
        <scheme val="minor"/>
      </rPr>
      <t xml:space="preserve"> </t>
    </r>
  </si>
  <si>
    <t>a.    No retreatment necessary</t>
  </si>
  <si>
    <t>No specific timeframe found, but given its ability to grow in many conditions (1), retreatment is likely</t>
  </si>
  <si>
    <t>(1) https://edis.ifas.ufl.edu/publication/EP514</t>
  </si>
  <si>
    <t>b.   Retreatment likely but unknown</t>
  </si>
  <si>
    <t xml:space="preserve">c.    One to four times over next 5 years </t>
  </si>
  <si>
    <t xml:space="preserve">d.   At least once per year over next 5 years                                                                                   </t>
  </si>
  <si>
    <r>
      <t xml:space="preserve">5.  </t>
    </r>
    <r>
      <rPr>
        <b/>
        <sz val="14"/>
        <color rgb="FF000000"/>
        <rFont val="Calibri"/>
        <family val="2"/>
        <scheme val="minor"/>
      </rPr>
      <t>Total Area to be Managed</t>
    </r>
  </si>
  <si>
    <t>Not enough information found (1)</t>
  </si>
  <si>
    <t>a.    &lt;50 acres</t>
  </si>
  <si>
    <t>b.   50-500 acres</t>
  </si>
  <si>
    <t>c.    &gt; 500 acres</t>
  </si>
  <si>
    <r>
      <t xml:space="preserve">6.   </t>
    </r>
    <r>
      <rPr>
        <b/>
        <sz val="14"/>
        <color rgb="FF000000"/>
        <rFont val="Calibri"/>
        <family val="2"/>
        <scheme val="minor"/>
      </rPr>
      <t>Site Access</t>
    </r>
  </si>
  <si>
    <t>Not typically found in natural areas.</t>
  </si>
  <si>
    <t xml:space="preserve">a.    Site access is typically not difficult                                                                                       </t>
  </si>
  <si>
    <t xml:space="preserve">b.   Access to most invaded sites is difficult                                                                              </t>
  </si>
  <si>
    <t xml:space="preserve">c.    Unknown </t>
  </si>
  <si>
    <t>7.   Detectability of Species</t>
  </si>
  <si>
    <t xml:space="preserve">a.    Species is easily detected in the field                                                                                     </t>
  </si>
  <si>
    <t xml:space="preserve">b.   Species is only detectible in one ontogenetic stage (e.g., seedling, sabling, adult)                                                                        </t>
  </si>
  <si>
    <t>c. Species is not easily detectible in the field at any ontogenetic stage</t>
  </si>
  <si>
    <r>
      <t>8. </t>
    </r>
    <r>
      <rPr>
        <b/>
        <sz val="14"/>
        <color rgb="FF000000"/>
        <rFont val="Calibri"/>
        <family val="2"/>
        <scheme val="minor"/>
      </rPr>
      <t>Altered Efficacy of Management Strategies in Future Climate Scenarios</t>
    </r>
  </si>
  <si>
    <t xml:space="preserve">a.    No predicted effect                                                                     </t>
  </si>
  <si>
    <t>b.  Reduced efficacy with climate change (e.g., herbicide resistance, negative impacts to biocontrol agents)</t>
  </si>
  <si>
    <t xml:space="preserve">  TOTAL</t>
  </si>
  <si>
    <t>Proposed</t>
  </si>
  <si>
    <t>Current</t>
  </si>
  <si>
    <t>Terrestrial</t>
  </si>
  <si>
    <t>Forested</t>
  </si>
  <si>
    <r>
      <rPr>
        <sz val="12"/>
        <color theme="1"/>
        <rFont val="Calibri"/>
        <family val="2"/>
        <scheme val="minor"/>
      </rPr>
      <t>Natural Pine - Xeric or Mesic</t>
    </r>
  </si>
  <si>
    <t>Xeric</t>
  </si>
  <si>
    <r>
      <t xml:space="preserve">Hardwood - </t>
    </r>
    <r>
      <rPr>
        <sz val="12"/>
        <color theme="1"/>
        <rFont val="Calibri"/>
        <family val="2"/>
        <scheme val="minor"/>
      </rPr>
      <t>Upland or Mesic</t>
    </r>
  </si>
  <si>
    <t>Coastal uplands</t>
  </si>
  <si>
    <t>Mixed hardwood/pine</t>
  </si>
  <si>
    <t>Mesic uplands</t>
  </si>
  <si>
    <t>Non-coastal xeric scrub (scrub oak)</t>
  </si>
  <si>
    <t>Rocklands</t>
  </si>
  <si>
    <t>Native Grasslands, Outcrops and Glades</t>
  </si>
  <si>
    <t>Prairie</t>
  </si>
  <si>
    <t>Mesic flatlands</t>
  </si>
  <si>
    <t>Savannah</t>
  </si>
  <si>
    <t>Cedar Glade, Granite Outcrop/ Limestone/Marl outcrop, cliffs/Vertical rock</t>
  </si>
  <si>
    <t>Aquatic</t>
  </si>
  <si>
    <t>Wet flatlands</t>
  </si>
  <si>
    <t>Coastal</t>
  </si>
  <si>
    <t>Dune and Beach</t>
  </si>
  <si>
    <t>Seepage wetlands</t>
  </si>
  <si>
    <t>Coastal Scrub</t>
  </si>
  <si>
    <t>Floodplain wetlands</t>
  </si>
  <si>
    <t>Basin wetlands</t>
  </si>
  <si>
    <t>Freshwater Wetland</t>
  </si>
  <si>
    <t>Open water</t>
  </si>
  <si>
    <t>Lakes and rivers</t>
  </si>
  <si>
    <r>
      <t xml:space="preserve">Freshwater marsh/Swamp </t>
    </r>
    <r>
      <rPr>
        <sz val="8"/>
        <color theme="1"/>
        <rFont val="Calibri"/>
        <family val="2"/>
        <scheme val="minor"/>
      </rPr>
      <t>(mostly herbaceous vegetation)</t>
    </r>
  </si>
  <si>
    <t>Tidal wetlands</t>
  </si>
  <si>
    <t>Bog/Seep</t>
  </si>
  <si>
    <r>
      <t>Riparian/</t>
    </r>
    <r>
      <rPr>
        <sz val="12"/>
        <color theme="1"/>
        <rFont val="Calibri"/>
        <family val="2"/>
        <scheme val="minor"/>
      </rPr>
      <t>stream edge</t>
    </r>
  </si>
  <si>
    <t>Sand bars/scour zone/cobbles (within stream)</t>
  </si>
  <si>
    <r>
      <t>Bottomland hardwood/</t>
    </r>
    <r>
      <rPr>
        <sz val="12"/>
        <color theme="1"/>
        <rFont val="Calibri"/>
        <family val="2"/>
        <scheme val="minor"/>
      </rPr>
      <t xml:space="preserve">Oak-gum-cypress </t>
    </r>
    <r>
      <rPr>
        <sz val="10"/>
        <color theme="1"/>
        <rFont val="Calibri"/>
        <family val="2"/>
        <scheme val="minor"/>
      </rPr>
      <t>(subjected to long periods of flooding)</t>
    </r>
  </si>
  <si>
    <t>Salt Marsh or Brackish Marsh</t>
  </si>
  <si>
    <t>Anthropocentric/ disturbed</t>
  </si>
  <si>
    <t>Ruderal/Agricultural</t>
  </si>
  <si>
    <r>
      <t>Lawn/G</t>
    </r>
    <r>
      <rPr>
        <sz val="12"/>
        <color theme="1"/>
        <rFont val="Calibri"/>
        <family val="2"/>
        <scheme val="minor"/>
      </rPr>
      <t>ardens</t>
    </r>
  </si>
  <si>
    <r>
      <rPr>
        <sz val="12"/>
        <color theme="1"/>
        <rFont val="Calibri"/>
        <family val="2"/>
        <scheme val="minor"/>
      </rPr>
      <t>Pasture/ Row crop/ Orchard/Fencerows</t>
    </r>
  </si>
  <si>
    <t>Forest Plantation/Managed forest</t>
  </si>
  <si>
    <r>
      <t xml:space="preserve">Roadside and ROW’s/ </t>
    </r>
    <r>
      <rPr>
        <sz val="12"/>
        <color theme="1"/>
        <rFont val="Calibri"/>
        <family val="2"/>
        <scheme val="minor"/>
      </rPr>
      <t>Forest edge</t>
    </r>
  </si>
  <si>
    <r>
      <t xml:space="preserve">Urban </t>
    </r>
    <r>
      <rPr>
        <sz val="12"/>
        <color theme="1"/>
        <rFont val="Calibri"/>
        <family val="2"/>
        <scheme val="minor"/>
      </rPr>
      <t>greenspace/Vacant lots</t>
    </r>
  </si>
  <si>
    <t>Greenhouse/Nurseries</t>
  </si>
  <si>
    <t>FISC</t>
  </si>
  <si>
    <t>Cat 1</t>
  </si>
  <si>
    <t>Cat 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</si>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</sst>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12"/>
      <color theme="1"/>
      <name val="Times New Roman"/>
      <family val="1"/>
    </font>
    <font>
      <b/>
      <sz val="14"/>
      <color theme="1"/>
      <name val="Times New Roman"/>
      <family val="1"/>
    </font>
    <font>
      <sz val="14"/>
      <color theme="1"/>
      <name val="Calibri"/>
      <family val="2"/>
      <scheme val="minor"/>
    </font>
    <font>
      <b/>
      <sz val="14"/>
      <color rgb="FF000000"/>
      <name val="Times New Roman"/>
      <family val="1"/>
    </font>
    <font>
      <sz val="14"/>
      <color theme="1"/>
      <name val="Times New Roman"/>
      <family val="1"/>
    </font>
    <font>
      <sz val="14"/>
      <color rgb="FF000000"/>
      <name val="Times New Roman"/>
      <family val="1"/>
    </font>
    <font>
      <sz val="14"/>
      <color rgb="FF000000"/>
      <name val="Calibri"/>
      <family val="2"/>
      <scheme val="minor"/>
    </font>
    <font>
      <i/>
      <sz val="14"/>
      <color rgb="FF000000"/>
      <name val="Times New Roman"/>
      <family val="1"/>
    </font>
    <font>
      <b/>
      <sz val="12"/>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
      <sz val="14"/>
      <color rgb="FFC00000"/>
      <name val="Calibri"/>
      <family val="2"/>
      <scheme val="minor"/>
    </font>
    <font>
      <vertAlign val="superscript"/>
      <sz val="14"/>
      <color theme="1"/>
      <name val="Calibri"/>
      <family val="2"/>
      <scheme val="minor"/>
    </font>
    <font>
      <sz val="7"/>
      <color theme="1"/>
      <name val="Calibri"/>
      <family val="2"/>
      <scheme val="minor"/>
    </font>
    <font>
      <b/>
      <i/>
      <sz val="14"/>
      <color rgb="FF000000"/>
      <name val="Calibri"/>
      <family val="2"/>
      <scheme val="minor"/>
    </font>
    <font>
      <i/>
      <sz val="14"/>
      <color theme="1"/>
      <name val="Calibri"/>
      <family val="2"/>
      <scheme val="minor"/>
    </font>
    <font>
      <b/>
      <i/>
      <sz val="12"/>
      <color rgb="FF000000"/>
      <name val="Calibri"/>
      <family val="2"/>
      <scheme val="minor"/>
    </font>
    <font>
      <b/>
      <sz val="12"/>
      <color rgb="FF000000"/>
      <name val="Calibri"/>
      <family val="2"/>
      <scheme val="minor"/>
    </font>
    <font>
      <b/>
      <u/>
      <sz val="14"/>
      <color theme="1"/>
      <name val="Calibri"/>
      <family val="2"/>
      <scheme val="minor"/>
    </font>
    <font>
      <sz val="14"/>
      <color theme="1"/>
      <name val="Calibri"/>
      <family val="2"/>
    </font>
    <font>
      <sz val="14"/>
      <color theme="1"/>
      <name val="Aptos Narrow"/>
      <family val="2"/>
    </font>
    <font>
      <sz val="8"/>
      <name val="Calibri"/>
      <family val="2"/>
      <scheme val="minor"/>
    </font>
    <font>
      <sz val="12"/>
      <color rgb="FF000000"/>
      <name val="Times New Roman"/>
      <family val="1"/>
    </font>
    <font>
      <b/>
      <sz val="14"/>
      <color theme="1"/>
      <name val="Calibri (Body)"/>
    </font>
    <font>
      <sz val="12"/>
      <color theme="1"/>
      <name val="Calibri (Body)"/>
    </font>
    <font>
      <sz val="14"/>
      <color theme="1"/>
      <name val="Calibri (Body)"/>
    </font>
    <font>
      <b/>
      <i/>
      <sz val="14"/>
      <color theme="1"/>
      <name val="Calibri"/>
      <family val="2"/>
      <scheme val="minor"/>
    </font>
    <font>
      <u/>
      <sz val="12"/>
      <color theme="10"/>
      <name val="Calibri"/>
      <family val="2"/>
      <scheme val="minor"/>
    </font>
    <font>
      <sz val="12"/>
      <color rgb="FF000000"/>
      <name val="Calibri"/>
      <family val="2"/>
      <scheme val="minor"/>
    </font>
    <font>
      <b/>
      <u/>
      <sz val="14"/>
      <color theme="1"/>
      <name val="Calibri (Body)"/>
    </font>
    <font>
      <sz val="11"/>
      <color rgb="FF242424"/>
      <name val="Aptos Narrow"/>
      <charset val="1"/>
    </font>
  </fonts>
  <fills count="17">
    <fill>
      <patternFill patternType="none"/>
    </fill>
    <fill>
      <patternFill patternType="gray125"/>
    </fill>
    <fill>
      <patternFill patternType="solid">
        <fgColor theme="9" tint="0.59999389629810485"/>
        <bgColor indexed="64"/>
      </patternFill>
    </fill>
    <fill>
      <patternFill patternType="solid">
        <fgColor rgb="FFD9D9D9"/>
        <bgColor indexed="64"/>
      </patternFill>
    </fill>
    <fill>
      <patternFill patternType="solid">
        <fgColor rgb="FFE7E6E6"/>
        <bgColor indexed="64"/>
      </patternFill>
    </fill>
    <fill>
      <patternFill patternType="solid">
        <fgColor rgb="FFBFBFBF"/>
        <bgColor indexed="64"/>
      </patternFill>
    </fill>
    <fill>
      <patternFill patternType="solid">
        <fgColor rgb="FFBFBFBF"/>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9" tint="0.79998168889431442"/>
        <bgColor indexed="64"/>
      </patternFill>
    </fill>
    <fill>
      <patternFill patternType="solid">
        <fgColor rgb="FFED556E"/>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1" fillId="0" borderId="0" applyNumberFormat="0" applyFill="0" applyBorder="0" applyAlignment="0" applyProtection="0"/>
  </cellStyleXfs>
  <cellXfs count="249">
    <xf numFmtId="0" fontId="0" fillId="0" borderId="0" xfId="0"/>
    <xf numFmtId="0" fontId="2" fillId="0" borderId="0" xfId="0" applyFont="1"/>
    <xf numFmtId="0" fontId="4" fillId="0" borderId="0" xfId="0" applyFont="1"/>
    <xf numFmtId="0" fontId="4" fillId="0" borderId="0" xfId="0" applyFont="1" applyAlignment="1">
      <alignment vertical="center"/>
    </xf>
    <xf numFmtId="0" fontId="6" fillId="0" borderId="2"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indent="4"/>
    </xf>
    <xf numFmtId="0" fontId="6"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wrapText="1" indent="4"/>
    </xf>
    <xf numFmtId="0" fontId="6" fillId="0" borderId="0" xfId="0" applyFont="1" applyAlignment="1">
      <alignment horizontal="left" vertical="center" wrapText="1" indent="6"/>
    </xf>
    <xf numFmtId="0" fontId="3" fillId="0" borderId="0" xfId="0" applyFont="1" applyAlignment="1">
      <alignment vertical="center" wrapText="1"/>
    </xf>
    <xf numFmtId="0" fontId="5" fillId="0" borderId="0" xfId="0" applyFont="1" applyAlignment="1">
      <alignment horizontal="right" vertical="center" wrapText="1" indent="4"/>
    </xf>
    <xf numFmtId="0" fontId="4" fillId="0" borderId="0" xfId="0" applyFont="1" applyAlignment="1">
      <alignment vertical="center" wrapText="1"/>
    </xf>
    <xf numFmtId="0" fontId="6" fillId="0" borderId="0" xfId="0" applyFont="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15" xfId="0" applyBorder="1" applyAlignment="1">
      <alignment horizontal="left" vertical="center" wrapText="1"/>
    </xf>
    <xf numFmtId="0" fontId="4" fillId="0" borderId="0" xfId="0" applyFont="1" applyAlignment="1">
      <alignment horizontal="left" vertical="top" wrapText="1"/>
    </xf>
    <xf numFmtId="0" fontId="4" fillId="2" borderId="2" xfId="0" applyFont="1" applyFill="1" applyBorder="1"/>
    <xf numFmtId="0" fontId="8"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3" fillId="2" borderId="2" xfId="0" applyFont="1" applyFill="1" applyBorder="1" applyAlignment="1">
      <alignment wrapText="1"/>
    </xf>
    <xf numFmtId="0" fontId="13" fillId="0" borderId="2" xfId="0" applyFont="1" applyBorder="1" applyAlignment="1">
      <alignment horizontal="center" vertical="center" wrapText="1"/>
    </xf>
    <xf numFmtId="0" fontId="4" fillId="0" borderId="2" xfId="0" applyFont="1" applyBorder="1" applyAlignment="1">
      <alignment horizontal="left" vertical="center" wrapText="1" indent="3"/>
    </xf>
    <xf numFmtId="0" fontId="4" fillId="0" borderId="2" xfId="0" applyFont="1" applyBorder="1" applyAlignment="1">
      <alignment horizontal="center" vertical="center" wrapText="1"/>
    </xf>
    <xf numFmtId="0" fontId="15" fillId="0" borderId="0" xfId="0" applyFont="1"/>
    <xf numFmtId="0" fontId="4" fillId="0" borderId="4" xfId="0" applyFont="1" applyBorder="1" applyAlignment="1">
      <alignment horizontal="center" vertical="center"/>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indent="2"/>
    </xf>
    <xf numFmtId="0" fontId="4" fillId="0" borderId="4" xfId="0" applyFont="1" applyBorder="1" applyAlignment="1">
      <alignment horizontal="center" vertical="center" wrapText="1"/>
    </xf>
    <xf numFmtId="0" fontId="4" fillId="0" borderId="2" xfId="0" applyFont="1" applyBorder="1" applyAlignment="1">
      <alignment horizontal="left" vertical="center" wrapText="1" indent="4"/>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13" fillId="8" borderId="2" xfId="0" applyFont="1" applyFill="1" applyBorder="1" applyAlignment="1">
      <alignment horizontal="center" vertical="center"/>
    </xf>
    <xf numFmtId="0" fontId="4" fillId="0" borderId="0" xfId="0" applyFont="1" applyAlignment="1">
      <alignment horizontal="left" vertical="center" wrapText="1" indent="3"/>
    </xf>
    <xf numFmtId="0" fontId="4" fillId="0" borderId="0" xfId="0" applyFont="1" applyAlignment="1">
      <alignment horizontal="left" vertical="center" wrapText="1" indent="4"/>
    </xf>
    <xf numFmtId="0" fontId="13" fillId="0" borderId="0" xfId="0" applyFont="1"/>
    <xf numFmtId="0" fontId="13" fillId="0" borderId="0" xfId="0" applyFont="1" applyAlignment="1">
      <alignment horizontal="justify"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center" vertical="center" wrapText="1"/>
    </xf>
    <xf numFmtId="0" fontId="14" fillId="0" borderId="0" xfId="0" applyFont="1" applyAlignment="1">
      <alignment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2" xfId="0" applyFont="1" applyFill="1" applyBorder="1" applyAlignment="1">
      <alignment horizontal="center" vertical="center" wrapText="1"/>
    </xf>
    <xf numFmtId="0" fontId="13" fillId="10" borderId="2" xfId="0" applyFont="1" applyFill="1" applyBorder="1" applyAlignment="1">
      <alignment horizontal="center" vertical="center"/>
    </xf>
    <xf numFmtId="0" fontId="11" fillId="0" borderId="0" xfId="0" applyFont="1" applyAlignment="1">
      <alignment vertical="center"/>
    </xf>
    <xf numFmtId="0" fontId="4" fillId="0" borderId="0" xfId="0" applyFont="1" applyAlignment="1">
      <alignment horizontal="left"/>
    </xf>
    <xf numFmtId="0" fontId="6" fillId="0" borderId="0" xfId="0" applyFont="1" applyAlignment="1">
      <alignment horizontal="left" vertical="top"/>
    </xf>
    <xf numFmtId="0" fontId="4" fillId="0" borderId="0" xfId="0" applyFont="1" applyAlignment="1">
      <alignment horizontal="left" vertical="top"/>
    </xf>
    <xf numFmtId="0" fontId="4" fillId="13" borderId="2" xfId="0" applyFont="1" applyFill="1" applyBorder="1"/>
    <xf numFmtId="0" fontId="4" fillId="13" borderId="2" xfId="0" applyFont="1" applyFill="1" applyBorder="1" applyAlignment="1">
      <alignment horizontal="center" vertical="center"/>
    </xf>
    <xf numFmtId="0" fontId="4" fillId="13" borderId="5" xfId="0" applyFont="1" applyFill="1" applyBorder="1"/>
    <xf numFmtId="0" fontId="4" fillId="13" borderId="5" xfId="0" applyFont="1" applyFill="1" applyBorder="1" applyAlignment="1">
      <alignment horizontal="center" vertical="center"/>
    </xf>
    <xf numFmtId="0" fontId="4" fillId="13" borderId="9" xfId="0" applyFont="1" applyFill="1" applyBorder="1" applyAlignment="1">
      <alignment horizontal="left" vertical="top"/>
    </xf>
    <xf numFmtId="0" fontId="4" fillId="13" borderId="5" xfId="0" applyFont="1" applyFill="1" applyBorder="1" applyAlignment="1">
      <alignment horizontal="left" vertical="top"/>
    </xf>
    <xf numFmtId="0" fontId="19" fillId="0" borderId="0" xfId="0" applyFont="1"/>
    <xf numFmtId="0" fontId="10" fillId="8" borderId="0" xfId="0" applyFont="1" applyFill="1"/>
    <xf numFmtId="0" fontId="13" fillId="13" borderId="8" xfId="0" applyFont="1" applyFill="1" applyBorder="1" applyAlignment="1">
      <alignment horizontal="left"/>
    </xf>
    <xf numFmtId="0" fontId="4" fillId="0" borderId="4" xfId="0" applyFont="1" applyBorder="1" applyAlignment="1">
      <alignment horizontal="left" vertical="center" wrapText="1" indent="3"/>
    </xf>
    <xf numFmtId="0" fontId="14" fillId="3" borderId="20" xfId="0" applyFont="1" applyFill="1" applyBorder="1" applyAlignment="1">
      <alignment vertical="center" wrapText="1"/>
    </xf>
    <xf numFmtId="0" fontId="4" fillId="3" borderId="23"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top" wrapText="1"/>
    </xf>
    <xf numFmtId="0" fontId="13" fillId="8" borderId="5" xfId="0" applyFont="1" applyFill="1" applyBorder="1" applyAlignment="1">
      <alignment horizontal="center" vertical="center"/>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4" fillId="0" borderId="4" xfId="0" applyFont="1" applyBorder="1" applyAlignment="1">
      <alignment horizontal="left" vertical="center" wrapText="1" indent="4"/>
    </xf>
    <xf numFmtId="0" fontId="14" fillId="8" borderId="1" xfId="0" applyFont="1" applyFill="1" applyBorder="1" applyAlignment="1">
      <alignment horizontal="left" vertical="center" wrapText="1" indent="3"/>
    </xf>
    <xf numFmtId="0" fontId="4" fillId="3" borderId="1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4" fillId="0" borderId="4" xfId="0" applyFont="1" applyBorder="1" applyAlignment="1">
      <alignment horizontal="left" vertical="center" wrapText="1" indent="2"/>
    </xf>
    <xf numFmtId="0" fontId="5" fillId="3" borderId="22" xfId="0" applyFont="1" applyFill="1" applyBorder="1" applyAlignment="1">
      <alignment vertical="center" wrapText="1"/>
    </xf>
    <xf numFmtId="0" fontId="23" fillId="0" borderId="2" xfId="0" applyFont="1" applyBorder="1" applyAlignment="1">
      <alignment horizontal="left" vertical="center" wrapText="1" indent="3"/>
    </xf>
    <xf numFmtId="0" fontId="26" fillId="5" borderId="2" xfId="0" applyFont="1" applyFill="1" applyBorder="1" applyAlignment="1">
      <alignment horizontal="center" vertical="center" wrapText="1"/>
    </xf>
    <xf numFmtId="0" fontId="0" fillId="2" borderId="2" xfId="0" applyFill="1" applyBorder="1"/>
    <xf numFmtId="0" fontId="0" fillId="0" borderId="0" xfId="0" applyAlignment="1">
      <alignment horizontal="center" vertical="center" textRotation="90"/>
    </xf>
    <xf numFmtId="0" fontId="0" fillId="0" borderId="13" xfId="0" applyBorder="1" applyAlignment="1">
      <alignment horizontal="left" vertical="center" wrapText="1"/>
    </xf>
    <xf numFmtId="0" fontId="0" fillId="12" borderId="0" xfId="0" applyFill="1" applyAlignment="1">
      <alignment horizontal="center" vertical="center" textRotation="90" wrapText="1"/>
    </xf>
    <xf numFmtId="0" fontId="0" fillId="0" borderId="13" xfId="0" applyBorder="1" applyAlignment="1">
      <alignment horizontal="left" vertical="center"/>
    </xf>
    <xf numFmtId="0" fontId="0" fillId="0" borderId="15" xfId="0" applyBorder="1" applyAlignment="1">
      <alignment horizontal="left" vertical="center"/>
    </xf>
    <xf numFmtId="0" fontId="27" fillId="0" borderId="7" xfId="0" applyFont="1" applyBorder="1" applyAlignment="1">
      <alignment vertical="center" wrapText="1"/>
    </xf>
    <xf numFmtId="0" fontId="15" fillId="0" borderId="2" xfId="0" applyFont="1" applyBorder="1" applyAlignment="1">
      <alignment horizontal="right"/>
    </xf>
    <xf numFmtId="0" fontId="0" fillId="11" borderId="2" xfId="0" applyFill="1" applyBorder="1"/>
    <xf numFmtId="0" fontId="0" fillId="14" borderId="2" xfId="0" applyFill="1" applyBorder="1"/>
    <xf numFmtId="0" fontId="0" fillId="15" borderId="2" xfId="0" applyFill="1" applyBorder="1"/>
    <xf numFmtId="0" fontId="7" fillId="0" borderId="2" xfId="0" applyFont="1" applyBorder="1" applyAlignment="1">
      <alignment horizontal="center" vertical="center" wrapText="1"/>
    </xf>
    <xf numFmtId="0" fontId="0" fillId="0" borderId="0" xfId="0" applyAlignment="1">
      <alignment vertical="center" textRotation="90"/>
    </xf>
    <xf numFmtId="0" fontId="0" fillId="12" borderId="9" xfId="0" applyFill="1" applyBorder="1" applyAlignment="1">
      <alignment horizontal="center" vertical="center" textRotation="90"/>
    </xf>
    <xf numFmtId="0" fontId="0" fillId="0" borderId="9" xfId="0" applyBorder="1" applyAlignment="1">
      <alignment horizontal="left" vertical="center"/>
    </xf>
    <xf numFmtId="0" fontId="0" fillId="0" borderId="0" xfId="0" applyAlignment="1">
      <alignment vertical="center" textRotation="90" wrapText="1"/>
    </xf>
    <xf numFmtId="0" fontId="0" fillId="0" borderId="15" xfId="0" applyBorder="1" applyAlignment="1">
      <alignment vertical="center"/>
    </xf>
    <xf numFmtId="0" fontId="0" fillId="0" borderId="13" xfId="0" applyBorder="1" applyAlignment="1">
      <alignment vertical="center"/>
    </xf>
    <xf numFmtId="0" fontId="15" fillId="0" borderId="2" xfId="0" applyFont="1" applyBorder="1" applyAlignment="1">
      <alignment horizontal="right" vertical="center" wrapText="1" indent="3"/>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15" fillId="0" borderId="2" xfId="0" applyFont="1" applyBorder="1" applyAlignment="1">
      <alignment horizontal="right" vertical="center"/>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vertical="center"/>
    </xf>
    <xf numFmtId="0" fontId="15" fillId="0" borderId="0" xfId="0" applyFont="1" applyAlignment="1">
      <alignment vertical="center"/>
    </xf>
    <xf numFmtId="0" fontId="14" fillId="6" borderId="2" xfId="0" applyFont="1" applyFill="1" applyBorder="1" applyAlignment="1">
      <alignment horizontal="right" vertical="center" wrapText="1"/>
    </xf>
    <xf numFmtId="0" fontId="3" fillId="0" borderId="0" xfId="0" applyFont="1" applyAlignment="1">
      <alignment vertical="center"/>
    </xf>
    <xf numFmtId="0" fontId="7"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Alignment="1">
      <alignment vertical="top" wrapText="1"/>
    </xf>
    <xf numFmtId="0" fontId="0" fillId="11" borderId="2" xfId="0" applyFill="1" applyBorder="1" applyAlignment="1">
      <alignment horizontal="center" vertical="center"/>
    </xf>
    <xf numFmtId="0" fontId="0" fillId="14" borderId="2" xfId="0" applyFill="1" applyBorder="1" applyAlignment="1">
      <alignment horizontal="center" vertical="center"/>
    </xf>
    <xf numFmtId="0" fontId="0" fillId="15" borderId="2" xfId="0" applyFill="1" applyBorder="1" applyAlignment="1">
      <alignment horizontal="center" vertical="center" wrapText="1"/>
    </xf>
    <xf numFmtId="0" fontId="0" fillId="2" borderId="2" xfId="0" applyFill="1" applyBorder="1" applyAlignment="1">
      <alignment horizontal="center" vertical="center"/>
    </xf>
    <xf numFmtId="0" fontId="4" fillId="0" borderId="2" xfId="0" applyFont="1" applyBorder="1" applyAlignment="1">
      <alignment horizontal="center" vertical="center"/>
    </xf>
    <xf numFmtId="0" fontId="13" fillId="0" borderId="2" xfId="0" applyFont="1" applyBorder="1"/>
    <xf numFmtId="0" fontId="9" fillId="0" borderId="2" xfId="0" applyFont="1" applyBorder="1"/>
    <xf numFmtId="0" fontId="6" fillId="0" borderId="2" xfId="0" applyFont="1" applyBorder="1"/>
    <xf numFmtId="14" fontId="6" fillId="0" borderId="2" xfId="0" applyNumberFormat="1" applyFont="1" applyBorder="1"/>
    <xf numFmtId="0" fontId="15" fillId="0" borderId="2" xfId="0" applyFont="1" applyBorder="1" applyAlignment="1">
      <alignment horizontal="left"/>
    </xf>
    <xf numFmtId="0" fontId="15" fillId="0" borderId="2" xfId="0" applyFont="1" applyBorder="1" applyAlignment="1">
      <alignment horizontal="left" vertical="center"/>
    </xf>
    <xf numFmtId="0" fontId="4" fillId="0" borderId="12" xfId="0" applyFont="1" applyBorder="1" applyAlignment="1">
      <alignment horizontal="left" vertical="top" wrapText="1"/>
    </xf>
    <xf numFmtId="0" fontId="4" fillId="0" borderId="0" xfId="0" applyFont="1" applyAlignment="1">
      <alignment horizontal="left" wrapText="1"/>
    </xf>
    <xf numFmtId="1" fontId="6" fillId="0" borderId="2" xfId="0" applyNumberFormat="1" applyFont="1" applyBorder="1" applyAlignment="1">
      <alignment horizontal="left" vertical="top" wrapText="1"/>
    </xf>
    <xf numFmtId="0" fontId="4" fillId="16" borderId="4"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4" xfId="0" applyFont="1" applyBorder="1" applyAlignment="1">
      <alignment horizontal="left" vertical="center" wrapText="1" indent="4"/>
    </xf>
    <xf numFmtId="0" fontId="8" fillId="16" borderId="16" xfId="0" applyFont="1" applyFill="1" applyBorder="1" applyAlignment="1">
      <alignment horizontal="center" vertical="center" wrapText="1"/>
    </xf>
    <xf numFmtId="0" fontId="13" fillId="13" borderId="11" xfId="0" applyFont="1" applyFill="1" applyBorder="1" applyAlignment="1">
      <alignment vertical="center" wrapText="1"/>
    </xf>
    <xf numFmtId="0" fontId="0" fillId="0" borderId="13" xfId="0" applyBorder="1" applyAlignment="1">
      <alignment vertical="center" wrapText="1"/>
    </xf>
    <xf numFmtId="0" fontId="13" fillId="0" borderId="11"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0" xfId="0" applyFont="1" applyBorder="1" applyAlignment="1">
      <alignment horizontal="left" vertical="top"/>
    </xf>
    <xf numFmtId="0" fontId="13" fillId="13" borderId="2" xfId="0" applyFont="1" applyFill="1" applyBorder="1" applyAlignment="1">
      <alignment horizontal="center" vertical="center"/>
    </xf>
    <xf numFmtId="0" fontId="13" fillId="13" borderId="2" xfId="0" applyFont="1" applyFill="1" applyBorder="1" applyAlignment="1">
      <alignment horizontal="center" vertical="center" wrapText="1"/>
    </xf>
    <xf numFmtId="0" fontId="13" fillId="13" borderId="2" xfId="0" applyFont="1" applyFill="1" applyBorder="1" applyAlignment="1">
      <alignment horizontal="left" vertical="center"/>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xf>
    <xf numFmtId="0" fontId="13" fillId="3" borderId="20"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14"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vertical="center" wrapText="1"/>
    </xf>
    <xf numFmtId="0" fontId="13" fillId="8" borderId="18"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19" xfId="0" applyFont="1" applyFill="1" applyBorder="1" applyAlignment="1">
      <alignment horizontal="left" vertical="center" wrapText="1"/>
    </xf>
    <xf numFmtId="0" fontId="13" fillId="8" borderId="20" xfId="0" applyFont="1" applyFill="1" applyBorder="1" applyAlignment="1">
      <alignment horizontal="left" vertical="center" wrapText="1"/>
    </xf>
    <xf numFmtId="0" fontId="13" fillId="8" borderId="26" xfId="0" applyFont="1" applyFill="1" applyBorder="1" applyAlignment="1">
      <alignment horizontal="left" vertical="center" wrapText="1"/>
    </xf>
    <xf numFmtId="0" fontId="13" fillId="8" borderId="27"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2" fillId="0" borderId="12" xfId="0" applyFont="1" applyBorder="1" applyAlignment="1">
      <alignment horizontal="left" vertical="center" wrapText="1"/>
    </xf>
    <xf numFmtId="0" fontId="28" fillId="0" borderId="0" xfId="1" applyFont="1" applyAlignment="1">
      <alignment horizontal="left" vertical="center" wrapText="1"/>
    </xf>
    <xf numFmtId="0" fontId="14" fillId="9" borderId="18"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19"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5"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4" fillId="6" borderId="25"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9" borderId="20"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9" borderId="21"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0" xfId="0" applyFont="1" applyFill="1" applyBorder="1" applyAlignment="1">
      <alignment vertical="center" wrapText="1"/>
    </xf>
    <xf numFmtId="0" fontId="14" fillId="6" borderId="24" xfId="0" applyFont="1" applyFill="1" applyBorder="1" applyAlignment="1">
      <alignment vertical="center" wrapText="1"/>
    </xf>
    <xf numFmtId="0" fontId="14" fillId="6" borderId="21" xfId="0"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 fillId="0" borderId="0" xfId="0" applyFont="1" applyAlignment="1">
      <alignment horizontal="center"/>
    </xf>
    <xf numFmtId="0" fontId="0" fillId="0" borderId="12" xfId="0" applyBorder="1" applyAlignment="1">
      <alignment horizontal="center"/>
    </xf>
    <xf numFmtId="0" fontId="0" fillId="0" borderId="12"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12" xfId="0" applyBorder="1" applyAlignment="1">
      <alignment horizontal="center" vertical="center" wrapText="1"/>
    </xf>
    <xf numFmtId="0" fontId="2" fillId="0" borderId="0" xfId="0" applyFont="1" applyAlignment="1">
      <alignment horizontal="center" vertical="top" wrapText="1"/>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12" borderId="13" xfId="0" applyFill="1" applyBorder="1" applyAlignment="1">
      <alignment horizontal="center" vertical="center" textRotation="90"/>
    </xf>
    <xf numFmtId="0" fontId="0" fillId="12" borderId="15" xfId="0" applyFill="1" applyBorder="1" applyAlignment="1">
      <alignment horizontal="center" vertical="center" textRotation="90"/>
    </xf>
    <xf numFmtId="0" fontId="0" fillId="0" borderId="13" xfId="0" applyBorder="1" applyAlignment="1">
      <alignment horizontal="center" vertical="center" textRotation="90"/>
    </xf>
    <xf numFmtId="0" fontId="0" fillId="0" borderId="15" xfId="0" applyBorder="1" applyAlignment="1">
      <alignment horizontal="center" vertical="center" textRotation="90"/>
    </xf>
    <xf numFmtId="0" fontId="0" fillId="12" borderId="13" xfId="0" applyFill="1" applyBorder="1" applyAlignment="1">
      <alignment horizontal="center" vertical="center" textRotation="90" wrapText="1"/>
    </xf>
    <xf numFmtId="0" fontId="0" fillId="12" borderId="0" xfId="0" applyFill="1" applyAlignment="1">
      <alignment horizontal="center" vertical="center" textRotation="90" wrapText="1"/>
    </xf>
    <xf numFmtId="0" fontId="0" fillId="12" borderId="15" xfId="0" applyFill="1" applyBorder="1" applyAlignment="1">
      <alignment horizontal="center" vertical="center" textRotation="90" wrapText="1"/>
    </xf>
    <xf numFmtId="0" fontId="0" fillId="12" borderId="0" xfId="0" applyFill="1" applyAlignment="1">
      <alignment horizontal="center" vertical="center" textRotation="90"/>
    </xf>
    <xf numFmtId="0" fontId="0" fillId="0" borderId="14" xfId="0" applyBorder="1" applyAlignment="1"/>
  </cellXfs>
  <cellStyles count="2">
    <cellStyle name="Hyperlink" xfId="1" builtinId="8"/>
    <cellStyle name="Normal" xfId="0" builtinId="0"/>
  </cellStyles>
  <dxfs count="0"/>
  <tableStyles count="0" defaultTableStyle="TableStyleMedium2" defaultPivotStyle="PivotStyleLight16"/>
  <colors>
    <mruColors>
      <color rgb="FFED5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397564</xdr:rowOff>
    </xdr:from>
    <xdr:to>
      <xdr:col>6</xdr:col>
      <xdr:colOff>741877</xdr:colOff>
      <xdr:row>33</xdr:row>
      <xdr:rowOff>11042</xdr:rowOff>
    </xdr:to>
    <xdr:pic>
      <xdr:nvPicPr>
        <xdr:cNvPr id="4" name="Picture 3">
          <a:extLst>
            <a:ext uri="{FF2B5EF4-FFF2-40B4-BE49-F238E27FC236}">
              <a16:creationId xmlns:a16="http://schemas.microsoft.com/office/drawing/2014/main" id="{4E608153-F1DB-C841-B7E3-F50190A120C6}"/>
            </a:ext>
          </a:extLst>
        </xdr:cNvPr>
        <xdr:cNvPicPr>
          <a:picLocks noChangeAspect="1"/>
        </xdr:cNvPicPr>
      </xdr:nvPicPr>
      <xdr:blipFill>
        <a:blip xmlns:r="http://schemas.openxmlformats.org/officeDocument/2006/relationships" r:embed="rId1"/>
        <a:stretch>
          <a:fillRect/>
        </a:stretch>
      </xdr:blipFill>
      <xdr:spPr>
        <a:xfrm>
          <a:off x="0" y="10645912"/>
          <a:ext cx="10737866" cy="6118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6BC1-1791-6D4D-A64A-BC7378E937AD}">
  <dimension ref="A1:N41"/>
  <sheetViews>
    <sheetView tabSelected="1" zoomScale="56" zoomScaleNormal="56" workbookViewId="0">
      <selection activeCell="F8" sqref="F8"/>
    </sheetView>
  </sheetViews>
  <sheetFormatPr defaultColWidth="10.875" defaultRowHeight="18.75"/>
  <cols>
    <col min="1" max="1" width="46.375" style="2" customWidth="1"/>
    <col min="2" max="2" width="26.125" style="2" customWidth="1"/>
    <col min="3" max="3" width="20.125" style="2" customWidth="1"/>
    <col min="4" max="4" width="13.875" style="2" customWidth="1"/>
    <col min="5" max="5" width="12.625" style="2" customWidth="1"/>
    <col min="6" max="6" width="12" style="2" customWidth="1"/>
    <col min="7" max="8" width="10.875" style="2"/>
    <col min="9" max="9" width="17.5" style="2" customWidth="1"/>
    <col min="10" max="10" width="22.5" style="2" customWidth="1"/>
    <col min="11" max="11" width="18.625" style="2" customWidth="1"/>
    <col min="12" max="12" width="22.5" style="2" customWidth="1"/>
    <col min="13" max="13" width="31" style="2" bestFit="1" customWidth="1"/>
    <col min="14" max="14" width="16.875" style="2" bestFit="1" customWidth="1"/>
    <col min="15" max="16384" width="10.875" style="2"/>
  </cols>
  <sheetData>
    <row r="1" spans="1:14" ht="32.1" customHeight="1">
      <c r="A1" s="129" t="s">
        <v>0</v>
      </c>
      <c r="B1" s="130" t="s">
        <v>1</v>
      </c>
      <c r="C1" s="24"/>
      <c r="D1" s="25" t="s">
        <v>2</v>
      </c>
      <c r="E1" s="25" t="s">
        <v>3</v>
      </c>
      <c r="F1" s="25" t="s">
        <v>4</v>
      </c>
      <c r="I1" s="91" t="s">
        <v>5</v>
      </c>
      <c r="J1" s="91" t="s">
        <v>6</v>
      </c>
      <c r="K1" s="91" t="s">
        <v>7</v>
      </c>
      <c r="L1" s="91" t="s">
        <v>8</v>
      </c>
      <c r="M1" s="91" t="s">
        <v>9</v>
      </c>
      <c r="N1" s="128" t="s">
        <v>10</v>
      </c>
    </row>
    <row r="2" spans="1:14" ht="32.1" customHeight="1">
      <c r="A2" s="129" t="s">
        <v>11</v>
      </c>
      <c r="B2" s="131" t="s">
        <v>12</v>
      </c>
      <c r="C2" s="24" t="s">
        <v>13</v>
      </c>
      <c r="D2" s="26" t="str">
        <f>IMPACTS!B73</f>
        <v>L</v>
      </c>
      <c r="E2" s="26" t="str">
        <f>IMPACTS!C73</f>
        <v>L</v>
      </c>
      <c r="F2" s="26" t="str">
        <f>IMPACTS!D73</f>
        <v>L</v>
      </c>
      <c r="I2" s="103" t="s">
        <v>14</v>
      </c>
      <c r="J2" s="103" t="s">
        <v>14</v>
      </c>
      <c r="K2" s="103" t="s">
        <v>14</v>
      </c>
      <c r="L2" s="103" t="s">
        <v>14</v>
      </c>
      <c r="M2" s="100" t="s">
        <v>15</v>
      </c>
      <c r="N2" s="124" t="s">
        <v>16</v>
      </c>
    </row>
    <row r="3" spans="1:14" ht="32.1" customHeight="1">
      <c r="A3" s="129" t="s">
        <v>17</v>
      </c>
      <c r="B3" s="131" t="s">
        <v>18</v>
      </c>
      <c r="C3" s="24" t="s">
        <v>19</v>
      </c>
      <c r="D3" s="26" t="str">
        <f>DISTRIBUTION!B25</f>
        <v>L</v>
      </c>
      <c r="E3" s="26" t="str">
        <f>DISTRIBUTION!C25</f>
        <v>L</v>
      </c>
      <c r="F3" s="26" t="str">
        <f>DISTRIBUTION!D25</f>
        <v>L</v>
      </c>
      <c r="I3" s="103" t="s">
        <v>14</v>
      </c>
      <c r="J3" s="103" t="s">
        <v>14</v>
      </c>
      <c r="K3" s="103" t="s">
        <v>14</v>
      </c>
      <c r="L3" s="103" t="s">
        <v>20</v>
      </c>
      <c r="M3" s="100" t="s">
        <v>15</v>
      </c>
      <c r="N3" s="124" t="s">
        <v>16</v>
      </c>
    </row>
    <row r="4" spans="1:14" ht="32.1" customHeight="1">
      <c r="A4" s="129" t="s">
        <v>21</v>
      </c>
      <c r="B4" s="131" t="s">
        <v>22</v>
      </c>
      <c r="C4" s="24" t="s">
        <v>23</v>
      </c>
      <c r="D4" s="26" t="str">
        <f>POTENTIAL!B92</f>
        <v>H</v>
      </c>
      <c r="E4" s="26" t="str">
        <f>POTENTIAL!C92</f>
        <v>H</v>
      </c>
      <c r="F4" s="26" t="str">
        <f>POTENTIAL!D92</f>
        <v>H</v>
      </c>
      <c r="I4" s="103" t="s">
        <v>14</v>
      </c>
      <c r="J4" s="103" t="s">
        <v>14</v>
      </c>
      <c r="K4" s="103" t="s">
        <v>24</v>
      </c>
      <c r="L4" s="103" t="s">
        <v>14</v>
      </c>
      <c r="M4" s="100" t="s">
        <v>15</v>
      </c>
      <c r="N4" s="124" t="s">
        <v>16</v>
      </c>
    </row>
    <row r="5" spans="1:14" ht="32.1" customHeight="1">
      <c r="A5" s="129" t="s">
        <v>25</v>
      </c>
      <c r="B5" s="132">
        <v>45811</v>
      </c>
      <c r="C5" s="24" t="s">
        <v>26</v>
      </c>
      <c r="D5" s="26" t="str">
        <f>MANAGEMENT!B58</f>
        <v>L</v>
      </c>
      <c r="E5" s="26" t="str">
        <f>MANAGEMENT!B58</f>
        <v>L</v>
      </c>
      <c r="F5" s="26" t="str">
        <f>MANAGEMENT!B58</f>
        <v>L</v>
      </c>
      <c r="I5" s="103" t="s">
        <v>14</v>
      </c>
      <c r="J5" s="103" t="s">
        <v>14</v>
      </c>
      <c r="K5" s="103" t="s">
        <v>24</v>
      </c>
      <c r="L5" s="103" t="s">
        <v>20</v>
      </c>
      <c r="M5" s="100" t="s">
        <v>15</v>
      </c>
      <c r="N5" s="124" t="s">
        <v>16</v>
      </c>
    </row>
    <row r="6" spans="1:14" ht="50.1" customHeight="1">
      <c r="A6" s="129" t="s">
        <v>27</v>
      </c>
      <c r="B6" s="137">
        <v>1930</v>
      </c>
      <c r="C6" s="27" t="s">
        <v>28</v>
      </c>
      <c r="D6" s="26"/>
      <c r="E6" s="26"/>
      <c r="F6" s="26"/>
      <c r="I6" s="103" t="s">
        <v>14</v>
      </c>
      <c r="J6" s="103" t="s">
        <v>14</v>
      </c>
      <c r="K6" s="103" t="s">
        <v>20</v>
      </c>
      <c r="L6" s="103" t="s">
        <v>14</v>
      </c>
      <c r="M6" s="100" t="s">
        <v>15</v>
      </c>
      <c r="N6" s="124" t="s">
        <v>16</v>
      </c>
    </row>
    <row r="7" spans="1:14" ht="32.1" customHeight="1">
      <c r="A7" s="60"/>
      <c r="B7" s="61"/>
      <c r="C7" s="61"/>
      <c r="D7" s="61"/>
      <c r="E7" s="61"/>
      <c r="F7" s="61"/>
      <c r="I7" s="103" t="s">
        <v>14</v>
      </c>
      <c r="J7" s="103" t="s">
        <v>14</v>
      </c>
      <c r="K7" s="103" t="s">
        <v>20</v>
      </c>
      <c r="L7" s="103" t="s">
        <v>20</v>
      </c>
      <c r="M7" s="100" t="s">
        <v>15</v>
      </c>
      <c r="N7" s="124" t="s">
        <v>16</v>
      </c>
    </row>
    <row r="8" spans="1:14" ht="32.1" customHeight="1">
      <c r="A8" s="71" t="s">
        <v>29</v>
      </c>
      <c r="B8" s="67"/>
      <c r="C8" s="67"/>
      <c r="D8" s="67"/>
      <c r="E8" s="68"/>
      <c r="F8" s="62"/>
      <c r="I8" s="103" t="s">
        <v>14</v>
      </c>
      <c r="J8" s="103" t="s">
        <v>20</v>
      </c>
      <c r="K8" s="103" t="s">
        <v>14</v>
      </c>
      <c r="L8" s="103" t="s">
        <v>14</v>
      </c>
      <c r="M8" s="100" t="s">
        <v>15</v>
      </c>
      <c r="N8" s="124" t="s">
        <v>16</v>
      </c>
    </row>
    <row r="9" spans="1:14" ht="39.950000000000003" customHeight="1">
      <c r="A9" s="145" t="s">
        <v>30</v>
      </c>
      <c r="B9" s="146"/>
      <c r="C9" s="159"/>
      <c r="D9" s="160"/>
      <c r="E9" s="161"/>
      <c r="F9"/>
      <c r="I9" s="103" t="s">
        <v>14</v>
      </c>
      <c r="J9" s="103" t="s">
        <v>20</v>
      </c>
      <c r="K9" s="103" t="s">
        <v>14</v>
      </c>
      <c r="L9" s="103" t="s">
        <v>20</v>
      </c>
      <c r="M9" s="100" t="s">
        <v>15</v>
      </c>
      <c r="N9" s="124" t="s">
        <v>16</v>
      </c>
    </row>
    <row r="10" spans="1:14" ht="32.1" customHeight="1">
      <c r="A10" s="145" t="s">
        <v>31</v>
      </c>
      <c r="B10" s="248"/>
      <c r="C10" s="65"/>
      <c r="D10" s="63"/>
      <c r="E10" s="63"/>
      <c r="F10" s="62"/>
      <c r="I10" s="103" t="s">
        <v>14</v>
      </c>
      <c r="J10" s="103" t="s">
        <v>20</v>
      </c>
      <c r="K10" s="103" t="s">
        <v>24</v>
      </c>
      <c r="L10" s="103" t="s">
        <v>14</v>
      </c>
      <c r="M10" s="100" t="s">
        <v>15</v>
      </c>
      <c r="N10" s="124" t="s">
        <v>16</v>
      </c>
    </row>
    <row r="11" spans="1:14" ht="35.1" customHeight="1">
      <c r="A11" s="158" t="s">
        <v>32</v>
      </c>
      <c r="B11" s="158"/>
      <c r="C11" s="66" t="s">
        <v>33</v>
      </c>
      <c r="D11" s="64" t="s">
        <v>34</v>
      </c>
      <c r="E11" s="64" t="s">
        <v>4</v>
      </c>
      <c r="F11" s="62"/>
      <c r="I11" s="103" t="s">
        <v>14</v>
      </c>
      <c r="J11" s="103" t="s">
        <v>20</v>
      </c>
      <c r="K11" s="103" t="s">
        <v>24</v>
      </c>
      <c r="L11" s="103" t="s">
        <v>20</v>
      </c>
      <c r="M11" s="100" t="s">
        <v>15</v>
      </c>
      <c r="N11" s="124" t="s">
        <v>16</v>
      </c>
    </row>
    <row r="12" spans="1:14" ht="60" customHeight="1">
      <c r="A12" s="156" t="s">
        <v>35</v>
      </c>
      <c r="B12" s="156"/>
      <c r="C12" s="66" t="s">
        <v>33</v>
      </c>
      <c r="D12" s="64" t="s">
        <v>34</v>
      </c>
      <c r="E12" s="64" t="s">
        <v>4</v>
      </c>
      <c r="F12" s="23"/>
      <c r="I12" s="103" t="s">
        <v>14</v>
      </c>
      <c r="J12" s="103" t="s">
        <v>20</v>
      </c>
      <c r="K12" s="103" t="s">
        <v>20</v>
      </c>
      <c r="L12" s="103" t="s">
        <v>14</v>
      </c>
      <c r="M12" s="100" t="s">
        <v>15</v>
      </c>
      <c r="N12" s="124" t="s">
        <v>16</v>
      </c>
    </row>
    <row r="13" spans="1:14" ht="72" customHeight="1">
      <c r="A13" s="157" t="s">
        <v>36</v>
      </c>
      <c r="B13" s="157"/>
      <c r="C13" s="66"/>
      <c r="D13" s="64"/>
      <c r="E13" s="64"/>
      <c r="I13" s="103" t="s">
        <v>14</v>
      </c>
      <c r="J13" s="103" t="s">
        <v>20</v>
      </c>
      <c r="K13" s="103" t="s">
        <v>20</v>
      </c>
      <c r="L13" s="103" t="s">
        <v>20</v>
      </c>
      <c r="M13" s="100" t="s">
        <v>15</v>
      </c>
      <c r="N13" s="124" t="s">
        <v>16</v>
      </c>
    </row>
    <row r="14" spans="1:14" ht="39.950000000000003" customHeight="1">
      <c r="I14" s="103" t="s">
        <v>24</v>
      </c>
      <c r="J14" s="103" t="s">
        <v>14</v>
      </c>
      <c r="K14" s="103" t="s">
        <v>14</v>
      </c>
      <c r="L14" s="103" t="s">
        <v>14</v>
      </c>
      <c r="M14" s="100" t="s">
        <v>15</v>
      </c>
      <c r="N14" s="124" t="s">
        <v>16</v>
      </c>
    </row>
    <row r="15" spans="1:14" ht="38.1" customHeight="1">
      <c r="A15" s="147" t="s">
        <v>37</v>
      </c>
      <c r="B15" s="148"/>
      <c r="C15" s="148"/>
      <c r="D15" s="148"/>
      <c r="E15" s="149"/>
      <c r="I15" s="103" t="s">
        <v>24</v>
      </c>
      <c r="J15" s="103" t="s">
        <v>14</v>
      </c>
      <c r="K15" s="103" t="s">
        <v>14</v>
      </c>
      <c r="L15" s="103" t="s">
        <v>20</v>
      </c>
      <c r="M15" s="100" t="s">
        <v>15</v>
      </c>
      <c r="N15" s="124" t="s">
        <v>16</v>
      </c>
    </row>
    <row r="16" spans="1:14" ht="38.1" customHeight="1">
      <c r="A16" s="150"/>
      <c r="B16" s="151"/>
      <c r="C16" s="151"/>
      <c r="D16" s="151"/>
      <c r="E16" s="152"/>
      <c r="I16" s="103" t="s">
        <v>24</v>
      </c>
      <c r="J16" s="103" t="s">
        <v>14</v>
      </c>
      <c r="K16" s="103" t="s">
        <v>24</v>
      </c>
      <c r="L16" s="103" t="s">
        <v>14</v>
      </c>
      <c r="M16" s="100" t="s">
        <v>15</v>
      </c>
      <c r="N16" s="124" t="s">
        <v>16</v>
      </c>
    </row>
    <row r="17" spans="1:14" ht="78" customHeight="1">
      <c r="A17" s="150"/>
      <c r="B17" s="151"/>
      <c r="C17" s="151"/>
      <c r="D17" s="151"/>
      <c r="E17" s="152"/>
      <c r="I17" s="103" t="s">
        <v>24</v>
      </c>
      <c r="J17" s="103" t="s">
        <v>14</v>
      </c>
      <c r="K17" s="103" t="s">
        <v>24</v>
      </c>
      <c r="L17" s="103" t="s">
        <v>20</v>
      </c>
      <c r="M17" s="100" t="s">
        <v>15</v>
      </c>
      <c r="N17" s="124" t="s">
        <v>16</v>
      </c>
    </row>
    <row r="18" spans="1:14" ht="36" customHeight="1">
      <c r="A18" s="153"/>
      <c r="B18" s="154"/>
      <c r="C18" s="154"/>
      <c r="D18" s="154"/>
      <c r="E18" s="155"/>
      <c r="I18" s="103" t="s">
        <v>24</v>
      </c>
      <c r="J18" s="103" t="s">
        <v>14</v>
      </c>
      <c r="K18" s="103" t="s">
        <v>20</v>
      </c>
      <c r="L18" s="103" t="s">
        <v>14</v>
      </c>
      <c r="M18" s="100" t="s">
        <v>15</v>
      </c>
      <c r="N18" s="124" t="s">
        <v>16</v>
      </c>
    </row>
    <row r="19" spans="1:14" ht="36.950000000000003" customHeight="1">
      <c r="A19" s="69" t="s">
        <v>38</v>
      </c>
      <c r="B19" s="69"/>
      <c r="C19" s="69"/>
      <c r="I19" s="103" t="s">
        <v>24</v>
      </c>
      <c r="J19" s="103" t="s">
        <v>14</v>
      </c>
      <c r="K19" s="103" t="s">
        <v>20</v>
      </c>
      <c r="L19" s="103" t="s">
        <v>20</v>
      </c>
      <c r="M19" s="100" t="s">
        <v>15</v>
      </c>
      <c r="N19" s="124" t="s">
        <v>16</v>
      </c>
    </row>
    <row r="20" spans="1:14" ht="42.95" customHeight="1">
      <c r="I20" s="103" t="s">
        <v>24</v>
      </c>
      <c r="J20" s="103" t="s">
        <v>20</v>
      </c>
      <c r="K20" s="103" t="s">
        <v>14</v>
      </c>
      <c r="L20" s="103" t="s">
        <v>14</v>
      </c>
      <c r="M20" s="100" t="s">
        <v>15</v>
      </c>
      <c r="N20" s="124" t="s">
        <v>16</v>
      </c>
    </row>
    <row r="21" spans="1:14" ht="30.95" customHeight="1">
      <c r="I21" s="103" t="s">
        <v>24</v>
      </c>
      <c r="J21" s="103" t="s">
        <v>20</v>
      </c>
      <c r="K21" s="103" t="s">
        <v>14</v>
      </c>
      <c r="L21" s="103" t="s">
        <v>20</v>
      </c>
      <c r="M21" s="100" t="s">
        <v>15</v>
      </c>
      <c r="N21" s="124" t="s">
        <v>16</v>
      </c>
    </row>
    <row r="22" spans="1:14" ht="42" customHeight="1">
      <c r="I22" s="103" t="s">
        <v>24</v>
      </c>
      <c r="J22" s="103" t="s">
        <v>20</v>
      </c>
      <c r="K22" s="103" t="s">
        <v>24</v>
      </c>
      <c r="L22" s="103" t="s">
        <v>14</v>
      </c>
      <c r="M22" s="100" t="s">
        <v>15</v>
      </c>
      <c r="N22" s="124" t="s">
        <v>16</v>
      </c>
    </row>
    <row r="23" spans="1:14" ht="39.950000000000003" customHeight="1">
      <c r="I23" s="103" t="s">
        <v>24</v>
      </c>
      <c r="J23" s="103" t="s">
        <v>20</v>
      </c>
      <c r="K23" s="103" t="s">
        <v>24</v>
      </c>
      <c r="L23" s="103" t="s">
        <v>20</v>
      </c>
      <c r="M23" s="100" t="s">
        <v>15</v>
      </c>
      <c r="N23" s="124" t="s">
        <v>16</v>
      </c>
    </row>
    <row r="24" spans="1:14" ht="41.1" customHeight="1">
      <c r="I24" s="103" t="s">
        <v>24</v>
      </c>
      <c r="J24" s="103" t="s">
        <v>20</v>
      </c>
      <c r="K24" s="103" t="s">
        <v>20</v>
      </c>
      <c r="L24" s="103" t="s">
        <v>14</v>
      </c>
      <c r="M24" s="100" t="s">
        <v>15</v>
      </c>
      <c r="N24" s="124" t="s">
        <v>16</v>
      </c>
    </row>
    <row r="25" spans="1:14" ht="41.1" customHeight="1">
      <c r="I25" s="103" t="s">
        <v>24</v>
      </c>
      <c r="J25" s="103" t="s">
        <v>20</v>
      </c>
      <c r="K25" s="103" t="s">
        <v>20</v>
      </c>
      <c r="L25" s="103" t="s">
        <v>20</v>
      </c>
      <c r="M25" s="100" t="s">
        <v>15</v>
      </c>
      <c r="N25" s="124" t="s">
        <v>16</v>
      </c>
    </row>
    <row r="26" spans="1:14" ht="42.95" customHeight="1">
      <c r="I26" s="103" t="s">
        <v>20</v>
      </c>
      <c r="J26" s="103" t="s">
        <v>14</v>
      </c>
      <c r="K26" s="103" t="s">
        <v>14</v>
      </c>
      <c r="L26" s="103" t="s">
        <v>14</v>
      </c>
      <c r="M26" s="102" t="s">
        <v>39</v>
      </c>
      <c r="N26" s="125" t="s">
        <v>40</v>
      </c>
    </row>
    <row r="27" spans="1:14" ht="39.950000000000003" customHeight="1">
      <c r="I27" s="103" t="s">
        <v>20</v>
      </c>
      <c r="J27" s="103" t="s">
        <v>14</v>
      </c>
      <c r="K27" s="103" t="s">
        <v>14</v>
      </c>
      <c r="L27" s="103" t="s">
        <v>20</v>
      </c>
      <c r="M27" s="102" t="s">
        <v>39</v>
      </c>
      <c r="N27" s="125" t="s">
        <v>40</v>
      </c>
    </row>
    <row r="28" spans="1:14" ht="39.950000000000003" customHeight="1">
      <c r="I28" s="103" t="s">
        <v>20</v>
      </c>
      <c r="J28" s="103" t="s">
        <v>14</v>
      </c>
      <c r="K28" s="103" t="s">
        <v>24</v>
      </c>
      <c r="L28" s="103" t="s">
        <v>14</v>
      </c>
      <c r="M28" s="102" t="s">
        <v>39</v>
      </c>
      <c r="N28" s="125" t="s">
        <v>40</v>
      </c>
    </row>
    <row r="29" spans="1:14" ht="38.1" customHeight="1">
      <c r="I29" s="103" t="s">
        <v>20</v>
      </c>
      <c r="J29" s="103" t="s">
        <v>14</v>
      </c>
      <c r="K29" s="103" t="s">
        <v>24</v>
      </c>
      <c r="L29" s="103" t="s">
        <v>20</v>
      </c>
      <c r="M29" s="102" t="s">
        <v>39</v>
      </c>
      <c r="N29" s="125" t="s">
        <v>40</v>
      </c>
    </row>
    <row r="30" spans="1:14" ht="39.950000000000003" customHeight="1">
      <c r="I30" s="103" t="s">
        <v>20</v>
      </c>
      <c r="J30" s="103" t="s">
        <v>14</v>
      </c>
      <c r="K30" s="103" t="s">
        <v>20</v>
      </c>
      <c r="L30" s="103" t="s">
        <v>14</v>
      </c>
      <c r="M30" s="102" t="s">
        <v>39</v>
      </c>
      <c r="N30" s="125" t="s">
        <v>40</v>
      </c>
    </row>
    <row r="31" spans="1:14" ht="38.1" customHeight="1">
      <c r="I31" s="103" t="s">
        <v>20</v>
      </c>
      <c r="J31" s="103" t="s">
        <v>14</v>
      </c>
      <c r="K31" s="103" t="s">
        <v>20</v>
      </c>
      <c r="L31" s="103" t="s">
        <v>20</v>
      </c>
      <c r="M31" s="102" t="s">
        <v>39</v>
      </c>
      <c r="N31" s="125" t="s">
        <v>40</v>
      </c>
    </row>
    <row r="32" spans="1:14" ht="39" customHeight="1">
      <c r="I32" s="103" t="s">
        <v>20</v>
      </c>
      <c r="J32" s="103" t="s">
        <v>20</v>
      </c>
      <c r="K32" s="103" t="s">
        <v>14</v>
      </c>
      <c r="L32" s="103" t="s">
        <v>14</v>
      </c>
      <c r="M32" s="92" t="s">
        <v>41</v>
      </c>
      <c r="N32" s="126" t="s">
        <v>42</v>
      </c>
    </row>
    <row r="33" spans="9:14" ht="39" customHeight="1">
      <c r="I33" s="103" t="s">
        <v>20</v>
      </c>
      <c r="J33" s="103" t="s">
        <v>20</v>
      </c>
      <c r="K33" s="103" t="s">
        <v>24</v>
      </c>
      <c r="L33" s="103" t="s">
        <v>14</v>
      </c>
      <c r="M33" s="92" t="s">
        <v>41</v>
      </c>
      <c r="N33" s="126" t="s">
        <v>42</v>
      </c>
    </row>
    <row r="34" spans="9:14" ht="39.950000000000003" customHeight="1">
      <c r="I34" s="103" t="s">
        <v>20</v>
      </c>
      <c r="J34" s="103" t="s">
        <v>20</v>
      </c>
      <c r="K34" s="103" t="s">
        <v>14</v>
      </c>
      <c r="L34" s="103" t="s">
        <v>20</v>
      </c>
      <c r="M34" s="92" t="s">
        <v>41</v>
      </c>
      <c r="N34" s="126" t="s">
        <v>42</v>
      </c>
    </row>
    <row r="35" spans="9:14" ht="36.950000000000003" customHeight="1">
      <c r="I35" s="103" t="s">
        <v>20</v>
      </c>
      <c r="J35" s="103" t="s">
        <v>20</v>
      </c>
      <c r="K35" s="103" t="s">
        <v>24</v>
      </c>
      <c r="L35" s="103" t="s">
        <v>20</v>
      </c>
      <c r="M35" s="92" t="s">
        <v>41</v>
      </c>
      <c r="N35" s="126" t="s">
        <v>42</v>
      </c>
    </row>
    <row r="36" spans="9:14" ht="36" customHeight="1">
      <c r="I36" s="103" t="s">
        <v>20</v>
      </c>
      <c r="J36" s="103" t="s">
        <v>20</v>
      </c>
      <c r="K36" s="103" t="s">
        <v>20</v>
      </c>
      <c r="L36" s="103" t="s">
        <v>14</v>
      </c>
      <c r="M36" s="92" t="s">
        <v>41</v>
      </c>
      <c r="N36" s="127" t="s">
        <v>43</v>
      </c>
    </row>
    <row r="37" spans="9:14" ht="36.950000000000003" customHeight="1">
      <c r="I37" s="121" t="s">
        <v>20</v>
      </c>
      <c r="J37" s="121" t="s">
        <v>20</v>
      </c>
      <c r="K37" s="121" t="s">
        <v>20</v>
      </c>
      <c r="L37" s="121" t="s">
        <v>20</v>
      </c>
      <c r="M37" s="92" t="s">
        <v>41</v>
      </c>
      <c r="N37" s="127" t="s">
        <v>43</v>
      </c>
    </row>
    <row r="38" spans="9:14" ht="38.1" customHeight="1">
      <c r="I38" s="122"/>
      <c r="J38" s="122"/>
      <c r="K38" s="122"/>
      <c r="L38" s="122"/>
      <c r="M38" s="16"/>
    </row>
    <row r="39" spans="9:14">
      <c r="I39" s="3"/>
    </row>
    <row r="40" spans="9:14">
      <c r="I40" s="3"/>
    </row>
    <row r="41" spans="9:14">
      <c r="I41" s="3"/>
    </row>
  </sheetData>
  <mergeCells count="7">
    <mergeCell ref="A9:B9"/>
    <mergeCell ref="A15:E18"/>
    <mergeCell ref="A10:B10"/>
    <mergeCell ref="A12:B12"/>
    <mergeCell ref="A13:B13"/>
    <mergeCell ref="A11:B11"/>
    <mergeCell ref="C9:E9"/>
  </mergeCells>
  <phoneticPr fontId="25"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00A0-60E8-074F-9D2F-F8BBB680CEE6}">
  <dimension ref="A1:F76"/>
  <sheetViews>
    <sheetView topLeftCell="A43" zoomScale="70" zoomScaleNormal="70" workbookViewId="0">
      <selection activeCell="F66" sqref="F66"/>
    </sheetView>
  </sheetViews>
  <sheetFormatPr defaultColWidth="10.875" defaultRowHeight="18.75"/>
  <cols>
    <col min="1" max="1" width="50.5" style="2" customWidth="1"/>
    <col min="2" max="4" width="9.625" style="2" customWidth="1"/>
    <col min="5" max="5" width="40.625" style="5" bestFit="1" customWidth="1"/>
    <col min="6" max="6" width="45.625" style="5" customWidth="1"/>
    <col min="7" max="16384" width="10.875" style="2"/>
  </cols>
  <sheetData>
    <row r="1" spans="1:6" ht="54.75" thickBot="1">
      <c r="A1" s="98" t="s">
        <v>44</v>
      </c>
      <c r="B1" s="79" t="s">
        <v>33</v>
      </c>
      <c r="C1" s="79" t="s">
        <v>34</v>
      </c>
      <c r="D1" s="79" t="s">
        <v>4</v>
      </c>
    </row>
    <row r="2" spans="1:6" ht="45" customHeight="1" thickBot="1">
      <c r="A2" s="170" t="s">
        <v>45</v>
      </c>
      <c r="B2" s="168"/>
      <c r="C2" s="168"/>
      <c r="D2" s="169"/>
      <c r="E2" s="77" t="s">
        <v>46</v>
      </c>
      <c r="F2" s="41" t="s">
        <v>47</v>
      </c>
    </row>
    <row r="3" spans="1:6" ht="35.1" customHeight="1">
      <c r="A3" s="72" t="s">
        <v>48</v>
      </c>
      <c r="B3" s="138">
        <v>0</v>
      </c>
      <c r="C3" s="138">
        <v>0</v>
      </c>
      <c r="D3" s="138">
        <v>0</v>
      </c>
      <c r="E3" s="162" t="s">
        <v>49</v>
      </c>
      <c r="F3" s="164" t="s">
        <v>50</v>
      </c>
    </row>
    <row r="4" spans="1:6" ht="35.1" customHeight="1">
      <c r="A4" s="29" t="s">
        <v>51</v>
      </c>
      <c r="B4" s="30">
        <v>1</v>
      </c>
      <c r="C4" s="30">
        <v>1</v>
      </c>
      <c r="D4" s="30">
        <v>1</v>
      </c>
      <c r="E4" s="163"/>
      <c r="F4" s="165"/>
    </row>
    <row r="5" spans="1:6" ht="35.1" customHeight="1">
      <c r="A5" s="29" t="s">
        <v>52</v>
      </c>
      <c r="B5" s="30">
        <v>3</v>
      </c>
      <c r="C5" s="30">
        <v>3</v>
      </c>
      <c r="D5" s="30">
        <v>3</v>
      </c>
      <c r="E5" s="163"/>
      <c r="F5" s="165"/>
    </row>
    <row r="6" spans="1:6" ht="71.099999999999994" customHeight="1">
      <c r="A6" s="29" t="s">
        <v>53</v>
      </c>
      <c r="B6" s="30">
        <v>6</v>
      </c>
      <c r="C6" s="30">
        <v>6</v>
      </c>
      <c r="D6" s="30">
        <v>6</v>
      </c>
      <c r="E6" s="163"/>
      <c r="F6" s="165"/>
    </row>
    <row r="7" spans="1:6" ht="21.95" customHeight="1">
      <c r="A7" s="29" t="s">
        <v>54</v>
      </c>
      <c r="B7" s="30" t="s">
        <v>55</v>
      </c>
      <c r="C7" s="30" t="s">
        <v>55</v>
      </c>
      <c r="D7" s="30" t="s">
        <v>55</v>
      </c>
      <c r="E7" s="163"/>
      <c r="F7" s="165"/>
    </row>
    <row r="8" spans="1:6" ht="21.95" customHeight="1">
      <c r="A8" s="99" t="s">
        <v>56</v>
      </c>
      <c r="B8" s="32">
        <v>0</v>
      </c>
      <c r="C8" s="32">
        <v>0</v>
      </c>
      <c r="D8" s="32">
        <v>0</v>
      </c>
      <c r="E8" s="163"/>
      <c r="F8" s="165"/>
    </row>
    <row r="9" spans="1:6" ht="19.5" thickBot="1">
      <c r="A9" s="33"/>
      <c r="B9" s="174"/>
      <c r="C9" s="174"/>
      <c r="D9" s="175"/>
    </row>
    <row r="10" spans="1:6" ht="30" customHeight="1">
      <c r="A10" s="179" t="s">
        <v>57</v>
      </c>
      <c r="B10" s="180"/>
      <c r="C10" s="180"/>
      <c r="D10" s="181"/>
      <c r="E10" s="165" t="s">
        <v>49</v>
      </c>
      <c r="F10" s="165" t="s">
        <v>50</v>
      </c>
    </row>
    <row r="11" spans="1:6" ht="37.5">
      <c r="A11" s="88" t="s">
        <v>58</v>
      </c>
      <c r="B11" s="138">
        <v>0</v>
      </c>
      <c r="C11" s="138">
        <v>0</v>
      </c>
      <c r="D11" s="138">
        <v>0</v>
      </c>
      <c r="E11" s="163"/>
      <c r="F11" s="165"/>
    </row>
    <row r="12" spans="1:6" ht="21">
      <c r="A12" s="35" t="s">
        <v>59</v>
      </c>
      <c r="B12" s="30">
        <v>1</v>
      </c>
      <c r="C12" s="30">
        <v>1</v>
      </c>
      <c r="D12" s="30">
        <v>1</v>
      </c>
      <c r="E12" s="163"/>
      <c r="F12" s="165"/>
    </row>
    <row r="13" spans="1:6" ht="84" customHeight="1">
      <c r="A13" s="35" t="s">
        <v>60</v>
      </c>
      <c r="B13" s="30">
        <v>3</v>
      </c>
      <c r="C13" s="30">
        <v>3</v>
      </c>
      <c r="D13" s="30">
        <v>3</v>
      </c>
      <c r="E13" s="163"/>
      <c r="F13" s="165"/>
    </row>
    <row r="14" spans="1:6" ht="89.1" customHeight="1">
      <c r="A14" s="35" t="s">
        <v>61</v>
      </c>
      <c r="B14" s="30">
        <v>6</v>
      </c>
      <c r="C14" s="30">
        <v>6</v>
      </c>
      <c r="D14" s="30">
        <v>6</v>
      </c>
      <c r="E14" s="163"/>
      <c r="F14" s="165"/>
    </row>
    <row r="15" spans="1:6">
      <c r="A15" s="35" t="s">
        <v>62</v>
      </c>
      <c r="B15" s="30" t="s">
        <v>55</v>
      </c>
      <c r="C15" s="30" t="s">
        <v>55</v>
      </c>
      <c r="D15" s="30" t="s">
        <v>55</v>
      </c>
      <c r="E15" s="163"/>
      <c r="F15" s="165"/>
    </row>
    <row r="16" spans="1:6" ht="20.100000000000001" customHeight="1">
      <c r="A16" s="99" t="s">
        <v>56</v>
      </c>
      <c r="B16" s="36">
        <v>0</v>
      </c>
      <c r="C16" s="36">
        <v>0</v>
      </c>
      <c r="D16" s="36">
        <v>0</v>
      </c>
      <c r="E16" s="163"/>
      <c r="F16" s="165"/>
    </row>
    <row r="17" spans="1:6" ht="19.5" thickBot="1">
      <c r="A17" s="33"/>
      <c r="B17" s="16"/>
      <c r="C17" s="16"/>
      <c r="D17" s="34"/>
    </row>
    <row r="18" spans="1:6" ht="30" customHeight="1">
      <c r="A18" s="167" t="s">
        <v>63</v>
      </c>
      <c r="B18" s="168"/>
      <c r="C18" s="168"/>
      <c r="D18" s="169"/>
      <c r="E18" s="165" t="s">
        <v>49</v>
      </c>
      <c r="F18" s="165" t="s">
        <v>50</v>
      </c>
    </row>
    <row r="19" spans="1:6">
      <c r="A19" s="72" t="s">
        <v>64</v>
      </c>
      <c r="B19" s="138">
        <v>0</v>
      </c>
      <c r="C19" s="138">
        <v>0</v>
      </c>
      <c r="D19" s="138">
        <v>0</v>
      </c>
      <c r="E19" s="163"/>
      <c r="F19" s="165"/>
    </row>
    <row r="20" spans="1:6" ht="21">
      <c r="A20" s="29" t="s">
        <v>65</v>
      </c>
      <c r="B20" s="30">
        <v>1</v>
      </c>
      <c r="C20" s="30">
        <v>1</v>
      </c>
      <c r="D20" s="30">
        <v>1</v>
      </c>
      <c r="E20" s="163"/>
      <c r="F20" s="165"/>
    </row>
    <row r="21" spans="1:6" ht="56.25">
      <c r="A21" s="29" t="s">
        <v>66</v>
      </c>
      <c r="B21" s="30">
        <v>3</v>
      </c>
      <c r="C21" s="30">
        <v>3</v>
      </c>
      <c r="D21" s="30">
        <v>3</v>
      </c>
      <c r="E21" s="163"/>
      <c r="F21" s="165"/>
    </row>
    <row r="22" spans="1:6" ht="75">
      <c r="A22" s="29" t="s">
        <v>67</v>
      </c>
      <c r="B22" s="30">
        <v>6</v>
      </c>
      <c r="C22" s="30">
        <v>6</v>
      </c>
      <c r="D22" s="30">
        <v>6</v>
      </c>
      <c r="E22" s="163"/>
      <c r="F22" s="165"/>
    </row>
    <row r="23" spans="1:6">
      <c r="A23" s="29" t="s">
        <v>68</v>
      </c>
      <c r="B23" s="30" t="s">
        <v>55</v>
      </c>
      <c r="C23" s="30" t="s">
        <v>55</v>
      </c>
      <c r="D23" s="30" t="s">
        <v>55</v>
      </c>
      <c r="E23" s="163"/>
      <c r="F23" s="165"/>
    </row>
    <row r="24" spans="1:6" ht="20.100000000000001" customHeight="1">
      <c r="A24" s="99" t="s">
        <v>56</v>
      </c>
      <c r="B24" s="30">
        <v>0</v>
      </c>
      <c r="C24" s="30">
        <v>0</v>
      </c>
      <c r="D24" s="30">
        <v>0</v>
      </c>
      <c r="E24" s="163"/>
      <c r="F24" s="165"/>
    </row>
    <row r="25" spans="1:6" ht="19.5" thickBot="1">
      <c r="A25" s="16"/>
      <c r="B25" s="16"/>
      <c r="C25" s="16"/>
      <c r="D25" s="16"/>
    </row>
    <row r="26" spans="1:6" ht="30" customHeight="1">
      <c r="A26" s="179" t="s">
        <v>69</v>
      </c>
      <c r="B26" s="180"/>
      <c r="C26" s="180"/>
      <c r="D26" s="181"/>
      <c r="E26" s="165" t="s">
        <v>49</v>
      </c>
      <c r="F26" s="165" t="s">
        <v>50</v>
      </c>
    </row>
    <row r="27" spans="1:6" ht="37.5">
      <c r="A27" s="72" t="s">
        <v>70</v>
      </c>
      <c r="B27" s="138">
        <v>0</v>
      </c>
      <c r="C27" s="138">
        <v>0</v>
      </c>
      <c r="D27" s="138">
        <v>0</v>
      </c>
      <c r="E27" s="163"/>
      <c r="F27" s="165"/>
    </row>
    <row r="28" spans="1:6" ht="21">
      <c r="A28" s="29" t="s">
        <v>65</v>
      </c>
      <c r="B28" s="30">
        <v>1</v>
      </c>
      <c r="C28" s="30">
        <v>1</v>
      </c>
      <c r="D28" s="30">
        <v>1</v>
      </c>
      <c r="E28" s="163"/>
      <c r="F28" s="165"/>
    </row>
    <row r="29" spans="1:6" ht="75">
      <c r="A29" s="29" t="s">
        <v>71</v>
      </c>
      <c r="B29" s="30">
        <v>3</v>
      </c>
      <c r="C29" s="30">
        <v>3</v>
      </c>
      <c r="D29" s="30">
        <v>3</v>
      </c>
      <c r="E29" s="163"/>
      <c r="F29" s="165"/>
    </row>
    <row r="30" spans="1:6" ht="75">
      <c r="A30" s="29" t="s">
        <v>67</v>
      </c>
      <c r="B30" s="30">
        <v>6</v>
      </c>
      <c r="C30" s="30">
        <v>6</v>
      </c>
      <c r="D30" s="30">
        <v>6</v>
      </c>
      <c r="E30" s="163"/>
      <c r="F30" s="165"/>
    </row>
    <row r="31" spans="1:6">
      <c r="A31" s="29" t="s">
        <v>68</v>
      </c>
      <c r="B31" s="30" t="s">
        <v>55</v>
      </c>
      <c r="C31" s="30" t="s">
        <v>55</v>
      </c>
      <c r="D31" s="30" t="s">
        <v>55</v>
      </c>
      <c r="E31" s="163"/>
      <c r="F31" s="165"/>
    </row>
    <row r="32" spans="1:6">
      <c r="A32" s="99" t="s">
        <v>56</v>
      </c>
      <c r="B32" s="30">
        <v>0</v>
      </c>
      <c r="C32" s="30">
        <v>0</v>
      </c>
      <c r="D32" s="30">
        <v>0</v>
      </c>
      <c r="E32" s="163"/>
      <c r="F32" s="165"/>
    </row>
    <row r="33" spans="1:6">
      <c r="A33" s="16"/>
      <c r="B33" s="16"/>
      <c r="C33" s="16"/>
      <c r="D33" s="16"/>
    </row>
    <row r="34" spans="1:6" ht="19.5" thickBot="1">
      <c r="A34" s="33"/>
      <c r="B34" s="174"/>
      <c r="C34" s="174"/>
      <c r="D34" s="174"/>
    </row>
    <row r="35" spans="1:6" ht="30" customHeight="1">
      <c r="A35" s="167" t="s">
        <v>72</v>
      </c>
      <c r="B35" s="168"/>
      <c r="C35" s="168"/>
      <c r="D35" s="169"/>
      <c r="E35" s="165" t="s">
        <v>49</v>
      </c>
      <c r="F35" s="166" t="s">
        <v>50</v>
      </c>
    </row>
    <row r="36" spans="1:6">
      <c r="A36" s="80" t="s">
        <v>73</v>
      </c>
      <c r="B36" s="138">
        <v>0</v>
      </c>
      <c r="C36" s="138">
        <v>0</v>
      </c>
      <c r="D36" s="138">
        <v>0</v>
      </c>
      <c r="E36" s="163"/>
      <c r="F36" s="166"/>
    </row>
    <row r="37" spans="1:6" ht="65.099999999999994" customHeight="1">
      <c r="A37" s="37" t="s">
        <v>74</v>
      </c>
      <c r="B37" s="30">
        <v>1</v>
      </c>
      <c r="C37" s="30">
        <v>1</v>
      </c>
      <c r="D37" s="30">
        <v>1</v>
      </c>
      <c r="E37" s="163"/>
      <c r="F37" s="166"/>
    </row>
    <row r="38" spans="1:6" ht="99.95" customHeight="1">
      <c r="A38" s="37" t="s">
        <v>75</v>
      </c>
      <c r="B38" s="30">
        <v>3</v>
      </c>
      <c r="C38" s="30">
        <v>3</v>
      </c>
      <c r="D38" s="30">
        <v>3</v>
      </c>
      <c r="E38" s="163"/>
      <c r="F38" s="166"/>
    </row>
    <row r="39" spans="1:6" ht="137.1" customHeight="1">
      <c r="A39" s="37" t="s">
        <v>76</v>
      </c>
      <c r="B39" s="30">
        <v>6</v>
      </c>
      <c r="C39" s="30">
        <v>6</v>
      </c>
      <c r="D39" s="30">
        <v>6</v>
      </c>
      <c r="E39" s="163"/>
      <c r="F39" s="166"/>
    </row>
    <row r="40" spans="1:6">
      <c r="A40" s="37" t="s">
        <v>62</v>
      </c>
      <c r="B40" s="30" t="s">
        <v>55</v>
      </c>
      <c r="C40" s="30" t="s">
        <v>55</v>
      </c>
      <c r="D40" s="30" t="s">
        <v>55</v>
      </c>
      <c r="E40" s="163"/>
      <c r="F40" s="166"/>
    </row>
    <row r="41" spans="1:6">
      <c r="A41" s="99" t="s">
        <v>56</v>
      </c>
      <c r="B41" s="30">
        <v>0</v>
      </c>
      <c r="C41" s="30">
        <v>0</v>
      </c>
      <c r="D41" s="30">
        <v>0</v>
      </c>
      <c r="E41" s="163"/>
      <c r="F41" s="166"/>
    </row>
    <row r="42" spans="1:6" ht="19.5" thickBot="1">
      <c r="A42" s="176"/>
      <c r="B42" s="176"/>
      <c r="C42" s="176"/>
      <c r="D42" s="176"/>
    </row>
    <row r="43" spans="1:6" ht="30" customHeight="1">
      <c r="A43" s="170" t="s">
        <v>77</v>
      </c>
      <c r="B43" s="177"/>
      <c r="C43" s="177"/>
      <c r="D43" s="178"/>
      <c r="E43" s="165" t="s">
        <v>49</v>
      </c>
      <c r="F43" s="165" t="s">
        <v>50</v>
      </c>
    </row>
    <row r="44" spans="1:6" ht="38.1" customHeight="1">
      <c r="A44" s="72" t="s">
        <v>73</v>
      </c>
      <c r="B44" s="138">
        <v>0</v>
      </c>
      <c r="C44" s="138">
        <v>0</v>
      </c>
      <c r="D44" s="138">
        <v>0</v>
      </c>
      <c r="E44" s="163"/>
      <c r="F44" s="165"/>
    </row>
    <row r="45" spans="1:6" ht="37.5">
      <c r="A45" s="29" t="s">
        <v>78</v>
      </c>
      <c r="B45" s="30">
        <v>1</v>
      </c>
      <c r="C45" s="30">
        <v>1</v>
      </c>
      <c r="D45" s="30">
        <v>1</v>
      </c>
      <c r="E45" s="163"/>
      <c r="F45" s="165"/>
    </row>
    <row r="46" spans="1:6" ht="75">
      <c r="A46" s="29" t="s">
        <v>79</v>
      </c>
      <c r="B46" s="30">
        <v>3</v>
      </c>
      <c r="C46" s="30">
        <v>3</v>
      </c>
      <c r="D46" s="30">
        <v>3</v>
      </c>
      <c r="E46" s="163"/>
      <c r="F46" s="165"/>
    </row>
    <row r="47" spans="1:6" ht="56.25">
      <c r="A47" s="29" t="s">
        <v>80</v>
      </c>
      <c r="B47" s="30">
        <v>3</v>
      </c>
      <c r="C47" s="30">
        <v>3</v>
      </c>
      <c r="D47" s="30">
        <v>3</v>
      </c>
      <c r="E47" s="163"/>
      <c r="F47" s="165"/>
    </row>
    <row r="48" spans="1:6">
      <c r="A48" s="29" t="s">
        <v>81</v>
      </c>
      <c r="B48" s="30">
        <v>6</v>
      </c>
      <c r="C48" s="30">
        <v>6</v>
      </c>
      <c r="D48" s="30">
        <v>6</v>
      </c>
      <c r="E48" s="163"/>
      <c r="F48" s="165"/>
    </row>
    <row r="49" spans="1:6">
      <c r="A49" s="29" t="s">
        <v>82</v>
      </c>
      <c r="B49" s="30" t="s">
        <v>55</v>
      </c>
      <c r="C49" s="30" t="s">
        <v>55</v>
      </c>
      <c r="D49" s="30" t="s">
        <v>55</v>
      </c>
      <c r="E49" s="163"/>
      <c r="F49" s="165"/>
    </row>
    <row r="50" spans="1:6">
      <c r="A50" s="99" t="s">
        <v>56</v>
      </c>
      <c r="B50" s="30">
        <v>0</v>
      </c>
      <c r="C50" s="30">
        <v>0</v>
      </c>
      <c r="D50" s="30">
        <v>0</v>
      </c>
      <c r="E50" s="163"/>
      <c r="F50" s="165"/>
    </row>
    <row r="51" spans="1:6">
      <c r="A51" s="33"/>
      <c r="B51" s="174"/>
      <c r="C51" s="174"/>
      <c r="D51" s="174"/>
    </row>
    <row r="52" spans="1:6" ht="30" customHeight="1">
      <c r="A52" s="167" t="s">
        <v>83</v>
      </c>
      <c r="B52" s="168"/>
      <c r="C52" s="168"/>
      <c r="D52" s="169"/>
      <c r="E52" s="162" t="s">
        <v>49</v>
      </c>
      <c r="F52" s="164" t="s">
        <v>50</v>
      </c>
    </row>
    <row r="53" spans="1:6">
      <c r="A53" s="72" t="s">
        <v>84</v>
      </c>
      <c r="B53" s="138">
        <v>0</v>
      </c>
      <c r="C53" s="138">
        <v>0</v>
      </c>
      <c r="D53" s="138">
        <v>0</v>
      </c>
      <c r="E53" s="163"/>
      <c r="F53" s="165"/>
    </row>
    <row r="54" spans="1:6" ht="54.95" customHeight="1">
      <c r="A54" s="29" t="s">
        <v>85</v>
      </c>
      <c r="B54" s="30">
        <v>1</v>
      </c>
      <c r="C54" s="30">
        <v>1</v>
      </c>
      <c r="D54" s="30">
        <v>1</v>
      </c>
      <c r="E54" s="163"/>
      <c r="F54" s="165"/>
    </row>
    <row r="55" spans="1:6" ht="68.099999999999994" customHeight="1">
      <c r="A55" s="29" t="s">
        <v>86</v>
      </c>
      <c r="B55" s="30">
        <v>3</v>
      </c>
      <c r="C55" s="30">
        <v>3</v>
      </c>
      <c r="D55" s="30">
        <v>3</v>
      </c>
      <c r="E55" s="163"/>
      <c r="F55" s="165"/>
    </row>
    <row r="56" spans="1:6">
      <c r="A56" s="29" t="s">
        <v>87</v>
      </c>
      <c r="B56" s="30" t="s">
        <v>55</v>
      </c>
      <c r="C56" s="30" t="s">
        <v>55</v>
      </c>
      <c r="D56" s="30" t="s">
        <v>55</v>
      </c>
      <c r="E56" s="163"/>
      <c r="F56" s="165"/>
    </row>
    <row r="57" spans="1:6">
      <c r="A57" s="99" t="s">
        <v>56</v>
      </c>
      <c r="B57" s="30">
        <v>0</v>
      </c>
      <c r="C57" s="30">
        <v>0</v>
      </c>
      <c r="D57" s="30">
        <v>0</v>
      </c>
      <c r="E57" s="163"/>
      <c r="F57" s="165"/>
    </row>
    <row r="58" spans="1:6">
      <c r="A58" s="33"/>
      <c r="B58" s="174"/>
      <c r="C58" s="174"/>
      <c r="D58" s="174"/>
    </row>
    <row r="59" spans="1:6" ht="30" customHeight="1">
      <c r="A59" s="167" t="s">
        <v>88</v>
      </c>
      <c r="B59" s="168"/>
      <c r="C59" s="168"/>
      <c r="D59" s="169"/>
      <c r="E59" s="162" t="s">
        <v>49</v>
      </c>
      <c r="F59" s="164" t="s">
        <v>50</v>
      </c>
    </row>
    <row r="60" spans="1:6" ht="38.1" customHeight="1">
      <c r="A60" s="72" t="s">
        <v>84</v>
      </c>
      <c r="B60" s="138">
        <v>0</v>
      </c>
      <c r="C60" s="138">
        <v>0</v>
      </c>
      <c r="D60" s="138">
        <v>0</v>
      </c>
      <c r="E60" s="163"/>
      <c r="F60" s="165"/>
    </row>
    <row r="61" spans="1:6" ht="93.75" customHeight="1">
      <c r="A61" s="29" t="s">
        <v>89</v>
      </c>
      <c r="B61" s="30">
        <v>1</v>
      </c>
      <c r="C61" s="30">
        <v>1</v>
      </c>
      <c r="D61" s="30">
        <v>1</v>
      </c>
      <c r="E61" s="163"/>
      <c r="F61" s="165"/>
    </row>
    <row r="62" spans="1:6" ht="75" customHeight="1">
      <c r="A62" s="29" t="s">
        <v>90</v>
      </c>
      <c r="B62" s="30">
        <v>3</v>
      </c>
      <c r="C62" s="30">
        <v>3</v>
      </c>
      <c r="D62" s="30">
        <v>3</v>
      </c>
      <c r="E62" s="163"/>
      <c r="F62" s="165"/>
    </row>
    <row r="63" spans="1:6">
      <c r="A63" s="29" t="s">
        <v>87</v>
      </c>
      <c r="B63" s="39" t="s">
        <v>55</v>
      </c>
      <c r="C63" s="39" t="s">
        <v>55</v>
      </c>
      <c r="D63" s="39" t="s">
        <v>55</v>
      </c>
      <c r="E63" s="163"/>
      <c r="F63" s="165"/>
    </row>
    <row r="64" spans="1:6">
      <c r="A64" s="99" t="s">
        <v>56</v>
      </c>
      <c r="B64" s="30">
        <v>0</v>
      </c>
      <c r="C64" s="30">
        <v>0</v>
      </c>
      <c r="D64" s="30">
        <v>0</v>
      </c>
      <c r="E64" s="163"/>
      <c r="F64" s="165"/>
    </row>
    <row r="65" spans="1:6">
      <c r="A65" s="31"/>
      <c r="B65" s="40"/>
      <c r="C65" s="40"/>
      <c r="D65" s="40"/>
      <c r="E65" s="17"/>
      <c r="F65" s="17"/>
    </row>
    <row r="66" spans="1:6" ht="30" customHeight="1" thickBot="1">
      <c r="A66" s="167" t="s">
        <v>91</v>
      </c>
      <c r="B66" s="168"/>
      <c r="C66" s="168"/>
      <c r="D66" s="169"/>
    </row>
    <row r="67" spans="1:6">
      <c r="A67" s="72" t="s">
        <v>92</v>
      </c>
      <c r="B67" s="138">
        <v>0</v>
      </c>
      <c r="C67" s="138">
        <v>0</v>
      </c>
      <c r="D67" s="138">
        <v>0</v>
      </c>
      <c r="E67" s="5" t="s">
        <v>93</v>
      </c>
    </row>
    <row r="68" spans="1:6" ht="159" customHeight="1">
      <c r="A68" s="29" t="s">
        <v>94</v>
      </c>
      <c r="B68" s="30">
        <v>1</v>
      </c>
      <c r="C68" s="30">
        <v>1</v>
      </c>
      <c r="D68" s="30">
        <v>1</v>
      </c>
      <c r="E68" s="2"/>
    </row>
    <row r="69" spans="1:6" ht="112.5">
      <c r="A69" s="29" t="s">
        <v>95</v>
      </c>
      <c r="B69" s="30">
        <v>3</v>
      </c>
      <c r="C69" s="30">
        <v>3</v>
      </c>
      <c r="D69" s="30">
        <v>3</v>
      </c>
    </row>
    <row r="70" spans="1:6">
      <c r="A70" s="90" t="s">
        <v>87</v>
      </c>
      <c r="B70" s="39" t="s">
        <v>55</v>
      </c>
      <c r="C70" s="39" t="s">
        <v>55</v>
      </c>
      <c r="D70" s="39" t="s">
        <v>55</v>
      </c>
    </row>
    <row r="71" spans="1:6" ht="30" customHeight="1">
      <c r="A71" s="133" t="s">
        <v>96</v>
      </c>
      <c r="B71" s="4">
        <v>0</v>
      </c>
      <c r="C71" s="4">
        <v>0</v>
      </c>
      <c r="D71" s="4">
        <v>0</v>
      </c>
    </row>
    <row r="72" spans="1:6" ht="30" customHeight="1" thickBot="1">
      <c r="A72" s="89" t="s">
        <v>97</v>
      </c>
      <c r="B72" s="9">
        <f>B8+B16+B24+B32+B41+B50+B57+B64+B71</f>
        <v>0</v>
      </c>
      <c r="C72" s="9">
        <f>C8+C16+C24+C32+C41+C50+C57+C64+C71</f>
        <v>0</v>
      </c>
      <c r="D72" s="9">
        <f>D8+D16+D24+D32+D41+D50+D57+D64+D71</f>
        <v>0</v>
      </c>
    </row>
    <row r="73" spans="1:6" ht="33.950000000000003" customHeight="1" thickBot="1">
      <c r="B73" s="10" t="str">
        <f>IF(B72&gt;=27,"H",IF(B72&lt;15,"L","M"))</f>
        <v>L</v>
      </c>
      <c r="C73" s="10" t="str">
        <f t="shared" ref="C73:D73" si="0">IF(C72&gt;=27,"H",IF(C72&lt;15,"L","M"))</f>
        <v>L</v>
      </c>
      <c r="D73" s="10" t="str">
        <f t="shared" si="0"/>
        <v>L</v>
      </c>
      <c r="E73" s="5" t="s">
        <v>98</v>
      </c>
    </row>
    <row r="74" spans="1:6" ht="51" customHeight="1"/>
    <row r="75" spans="1:6" hidden="1"/>
    <row r="76" spans="1:6" ht="57.95" customHeight="1">
      <c r="A76" s="171" t="s">
        <v>99</v>
      </c>
      <c r="B76" s="172"/>
      <c r="C76" s="173"/>
    </row>
  </sheetData>
  <mergeCells count="31">
    <mergeCell ref="A66:D66"/>
    <mergeCell ref="A2:D2"/>
    <mergeCell ref="A76:C76"/>
    <mergeCell ref="B9:D9"/>
    <mergeCell ref="B34:D34"/>
    <mergeCell ref="A42:D42"/>
    <mergeCell ref="B51:D51"/>
    <mergeCell ref="B58:D58"/>
    <mergeCell ref="A59:D59"/>
    <mergeCell ref="A52:D52"/>
    <mergeCell ref="A43:D43"/>
    <mergeCell ref="A35:D35"/>
    <mergeCell ref="A26:D26"/>
    <mergeCell ref="A18:D18"/>
    <mergeCell ref="A10:D10"/>
    <mergeCell ref="E3:E8"/>
    <mergeCell ref="F3:F8"/>
    <mergeCell ref="E26:E32"/>
    <mergeCell ref="F26:F32"/>
    <mergeCell ref="E18:E24"/>
    <mergeCell ref="F18:F24"/>
    <mergeCell ref="E10:E16"/>
    <mergeCell ref="F10:F16"/>
    <mergeCell ref="E59:E64"/>
    <mergeCell ref="F59:F64"/>
    <mergeCell ref="E35:E41"/>
    <mergeCell ref="F35:F41"/>
    <mergeCell ref="E43:E50"/>
    <mergeCell ref="F43:F50"/>
    <mergeCell ref="E52:E57"/>
    <mergeCell ref="F52:F5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2DA4-DA16-B04C-B4F2-38EBB2D15B6A}">
  <dimension ref="A1:F113"/>
  <sheetViews>
    <sheetView topLeftCell="A35" zoomScale="85" zoomScaleNormal="85" workbookViewId="0">
      <selection activeCell="E22" sqref="E18:E23"/>
    </sheetView>
  </sheetViews>
  <sheetFormatPr defaultColWidth="49.875" defaultRowHeight="18.75"/>
  <cols>
    <col min="1" max="1" width="52.125" style="2" customWidth="1"/>
    <col min="2" max="2" width="7.125" style="2" bestFit="1" customWidth="1"/>
    <col min="3" max="3" width="8.875" style="2" bestFit="1" customWidth="1"/>
    <col min="4" max="4" width="7.125" style="2" bestFit="1" customWidth="1"/>
    <col min="5" max="16384" width="49.875" style="2"/>
  </cols>
  <sheetData>
    <row r="1" spans="1:6" ht="38.25" thickBot="1">
      <c r="A1" s="78" t="s">
        <v>100</v>
      </c>
      <c r="B1" s="28" t="s">
        <v>33</v>
      </c>
      <c r="C1" s="28" t="s">
        <v>34</v>
      </c>
      <c r="D1" s="28" t="s">
        <v>4</v>
      </c>
    </row>
    <row r="2" spans="1:6" ht="30" customHeight="1" thickBot="1">
      <c r="A2" s="190" t="s">
        <v>101</v>
      </c>
      <c r="B2" s="191"/>
      <c r="C2" s="191"/>
      <c r="D2" s="192"/>
      <c r="E2" s="77" t="s">
        <v>46</v>
      </c>
      <c r="F2" s="41" t="s">
        <v>47</v>
      </c>
    </row>
    <row r="3" spans="1:6" ht="90" customHeight="1">
      <c r="A3" s="143" t="s">
        <v>102</v>
      </c>
      <c r="B3" s="36">
        <v>0</v>
      </c>
      <c r="C3" s="36">
        <v>0</v>
      </c>
      <c r="D3" s="36">
        <v>0</v>
      </c>
      <c r="E3" s="182" t="s">
        <v>103</v>
      </c>
      <c r="F3" s="182"/>
    </row>
    <row r="4" spans="1:6">
      <c r="A4" s="37" t="s">
        <v>104</v>
      </c>
      <c r="B4" s="30">
        <v>3</v>
      </c>
      <c r="C4" s="30">
        <v>3</v>
      </c>
      <c r="D4" s="30">
        <v>3</v>
      </c>
      <c r="E4" s="183"/>
      <c r="F4" s="183"/>
    </row>
    <row r="5" spans="1:6">
      <c r="A5" s="37" t="s">
        <v>105</v>
      </c>
      <c r="B5" s="139">
        <v>6</v>
      </c>
      <c r="C5" s="139">
        <v>6</v>
      </c>
      <c r="D5" s="139">
        <v>6</v>
      </c>
      <c r="E5" s="183"/>
      <c r="F5" s="183"/>
    </row>
    <row r="6" spans="1:6">
      <c r="A6" s="37" t="s">
        <v>106</v>
      </c>
      <c r="B6" s="30" t="s">
        <v>55</v>
      </c>
      <c r="C6" s="30" t="s">
        <v>55</v>
      </c>
      <c r="D6" s="30" t="s">
        <v>55</v>
      </c>
      <c r="E6" s="183"/>
      <c r="F6" s="183"/>
    </row>
    <row r="7" spans="1:6">
      <c r="A7" s="99" t="s">
        <v>56</v>
      </c>
      <c r="B7" s="36">
        <v>6</v>
      </c>
      <c r="C7" s="36">
        <v>6</v>
      </c>
      <c r="D7" s="36">
        <v>6</v>
      </c>
      <c r="E7" s="183"/>
      <c r="F7" s="183"/>
    </row>
    <row r="8" spans="1:6" ht="19.5" thickBot="1">
      <c r="A8" s="42"/>
      <c r="B8" s="38"/>
      <c r="C8" s="38"/>
      <c r="D8" s="38"/>
      <c r="E8" s="183"/>
      <c r="F8" s="183"/>
    </row>
    <row r="9" spans="1:6" ht="39.950000000000003" customHeight="1">
      <c r="A9" s="187" t="s">
        <v>107</v>
      </c>
      <c r="B9" s="188"/>
      <c r="C9" s="188"/>
      <c r="D9" s="189"/>
    </row>
    <row r="10" spans="1:6" ht="51.95" customHeight="1">
      <c r="A10" s="80" t="s">
        <v>108</v>
      </c>
      <c r="B10" s="138">
        <v>0</v>
      </c>
      <c r="C10" s="138">
        <v>0</v>
      </c>
      <c r="D10" s="138">
        <v>0</v>
      </c>
      <c r="E10" s="162" t="s">
        <v>49</v>
      </c>
      <c r="F10" s="164" t="s">
        <v>50</v>
      </c>
    </row>
    <row r="11" spans="1:6">
      <c r="A11" s="37" t="s">
        <v>109</v>
      </c>
      <c r="B11" s="30">
        <v>1</v>
      </c>
      <c r="C11" s="30">
        <v>1</v>
      </c>
      <c r="D11" s="30">
        <v>1</v>
      </c>
      <c r="E11" s="163"/>
      <c r="F11" s="165"/>
    </row>
    <row r="12" spans="1:6">
      <c r="A12" s="37" t="s">
        <v>110</v>
      </c>
      <c r="B12" s="30">
        <v>3</v>
      </c>
      <c r="C12" s="30">
        <v>3</v>
      </c>
      <c r="D12" s="30">
        <v>3</v>
      </c>
      <c r="E12" s="163"/>
      <c r="F12" s="165"/>
    </row>
    <row r="13" spans="1:6">
      <c r="A13" s="37" t="s">
        <v>111</v>
      </c>
      <c r="B13" s="30">
        <v>6</v>
      </c>
      <c r="C13" s="30">
        <v>6</v>
      </c>
      <c r="D13" s="30">
        <v>6</v>
      </c>
      <c r="E13" s="163"/>
      <c r="F13" s="165"/>
    </row>
    <row r="14" spans="1:6">
      <c r="A14" s="37" t="s">
        <v>112</v>
      </c>
      <c r="B14" s="30" t="s">
        <v>55</v>
      </c>
      <c r="C14" s="30" t="s">
        <v>55</v>
      </c>
      <c r="D14" s="30" t="s">
        <v>55</v>
      </c>
      <c r="E14" s="163"/>
      <c r="F14" s="165"/>
    </row>
    <row r="15" spans="1:6">
      <c r="A15" s="99" t="s">
        <v>56</v>
      </c>
      <c r="B15" s="30">
        <v>0</v>
      </c>
      <c r="C15" s="30">
        <v>0</v>
      </c>
      <c r="D15" s="30">
        <v>0</v>
      </c>
      <c r="E15" s="163"/>
      <c r="F15" s="165"/>
    </row>
    <row r="16" spans="1:6" ht="19.5" customHeight="1">
      <c r="A16" s="16"/>
      <c r="B16" s="38"/>
      <c r="C16" s="38"/>
      <c r="D16" s="38"/>
      <c r="E16" s="135"/>
      <c r="F16" s="136"/>
    </row>
    <row r="17" spans="1:6" ht="39.950000000000003" customHeight="1">
      <c r="A17" s="190" t="s">
        <v>113</v>
      </c>
      <c r="B17" s="193"/>
      <c r="C17" s="193"/>
      <c r="D17" s="194"/>
    </row>
    <row r="18" spans="1:6">
      <c r="A18" s="80" t="s">
        <v>114</v>
      </c>
      <c r="B18" s="36">
        <v>1</v>
      </c>
      <c r="C18" s="36">
        <v>1</v>
      </c>
      <c r="D18" s="36">
        <v>1</v>
      </c>
      <c r="E18" s="184" t="s">
        <v>115</v>
      </c>
      <c r="F18" s="164" t="s">
        <v>50</v>
      </c>
    </row>
    <row r="19" spans="1:6" ht="60" customHeight="1">
      <c r="A19" s="37" t="s">
        <v>116</v>
      </c>
      <c r="B19" s="138">
        <v>3</v>
      </c>
      <c r="C19" s="138">
        <v>3</v>
      </c>
      <c r="D19" s="138">
        <v>3</v>
      </c>
      <c r="E19" s="184"/>
      <c r="F19" s="165"/>
    </row>
    <row r="20" spans="1:6" ht="80.099999999999994" customHeight="1">
      <c r="A20" s="37" t="s">
        <v>117</v>
      </c>
      <c r="B20" s="30">
        <v>6</v>
      </c>
      <c r="C20" s="30">
        <v>6</v>
      </c>
      <c r="D20" s="30">
        <v>6</v>
      </c>
      <c r="E20" s="184"/>
      <c r="F20" s="165"/>
    </row>
    <row r="21" spans="1:6">
      <c r="A21" s="37" t="s">
        <v>118</v>
      </c>
      <c r="B21" s="30" t="s">
        <v>55</v>
      </c>
      <c r="C21" s="30" t="s">
        <v>55</v>
      </c>
      <c r="D21" s="30" t="s">
        <v>55</v>
      </c>
      <c r="E21" s="184"/>
      <c r="F21" s="165"/>
    </row>
    <row r="22" spans="1:6">
      <c r="A22" s="99" t="s">
        <v>56</v>
      </c>
      <c r="B22" s="30">
        <v>3</v>
      </c>
      <c r="C22" s="30">
        <v>3</v>
      </c>
      <c r="D22" s="30">
        <v>3</v>
      </c>
      <c r="E22" s="184"/>
      <c r="F22" s="165"/>
    </row>
    <row r="23" spans="1:6" ht="19.5" customHeight="1">
      <c r="A23" s="43"/>
      <c r="B23" s="38"/>
      <c r="C23" s="38"/>
      <c r="D23" s="38"/>
      <c r="E23" s="184"/>
      <c r="F23" s="165"/>
    </row>
    <row r="24" spans="1:6" ht="30" customHeight="1">
      <c r="A24" s="81" t="s">
        <v>119</v>
      </c>
      <c r="B24" s="82">
        <f>B7+B15+B22</f>
        <v>9</v>
      </c>
      <c r="C24" s="83">
        <f>C7+C15+C22</f>
        <v>9</v>
      </c>
      <c r="D24" s="84">
        <f>D7+D15+D22</f>
        <v>9</v>
      </c>
    </row>
    <row r="25" spans="1:6" ht="19.5" thickBot="1">
      <c r="A25" s="16"/>
      <c r="B25" s="85" t="str">
        <f>IF(B24&lt;11,"L","H")</f>
        <v>L</v>
      </c>
      <c r="C25" s="86" t="str">
        <f>IF(C24&lt;11,"L","H")</f>
        <v>L</v>
      </c>
      <c r="D25" s="87" t="str">
        <f>IF(D24&lt;11,"L","H")</f>
        <v>L</v>
      </c>
    </row>
    <row r="26" spans="1:6">
      <c r="A26" s="16"/>
      <c r="B26" s="16"/>
      <c r="C26" s="16"/>
      <c r="D26" s="16"/>
      <c r="E26" s="44" t="s">
        <v>98</v>
      </c>
    </row>
    <row r="27" spans="1:6" ht="75">
      <c r="A27" s="45" t="s">
        <v>120</v>
      </c>
      <c r="B27" s="46"/>
      <c r="C27" s="46"/>
      <c r="D27" s="46"/>
    </row>
    <row r="28" spans="1:6">
      <c r="A28" s="45"/>
      <c r="B28" s="38"/>
      <c r="C28" s="38"/>
      <c r="D28" s="38"/>
    </row>
    <row r="29" spans="1:6">
      <c r="A29" s="43"/>
      <c r="B29" s="38"/>
      <c r="C29" s="38"/>
      <c r="D29" s="38"/>
    </row>
    <row r="30" spans="1:6">
      <c r="A30" s="43"/>
      <c r="B30" s="38"/>
      <c r="C30" s="38"/>
      <c r="D30" s="38"/>
    </row>
    <row r="31" spans="1:6">
      <c r="A31" s="43"/>
      <c r="B31" s="38"/>
      <c r="C31" s="38"/>
      <c r="D31" s="38"/>
    </row>
    <row r="32" spans="1:6">
      <c r="A32" s="43"/>
      <c r="B32" s="38"/>
      <c r="C32" s="38"/>
      <c r="D32" s="38"/>
    </row>
    <row r="33" spans="1:4">
      <c r="A33" s="43"/>
      <c r="B33" s="38"/>
      <c r="C33" s="38"/>
      <c r="D33" s="38"/>
    </row>
    <row r="34" spans="1:4">
      <c r="A34" s="8"/>
      <c r="B34" s="7"/>
      <c r="C34" s="7"/>
      <c r="D34" s="7"/>
    </row>
    <row r="35" spans="1:4">
      <c r="A35" s="8"/>
      <c r="B35" s="7"/>
      <c r="C35" s="7"/>
      <c r="D35" s="7"/>
    </row>
    <row r="36" spans="1:4">
      <c r="A36" s="8"/>
      <c r="B36" s="7"/>
      <c r="C36" s="7"/>
      <c r="D36" s="7"/>
    </row>
    <row r="37" spans="1:4">
      <c r="A37" s="8"/>
      <c r="B37" s="7"/>
      <c r="C37" s="7"/>
      <c r="D37" s="7"/>
    </row>
    <row r="38" spans="1:4">
      <c r="A38" s="8"/>
      <c r="B38" s="7"/>
      <c r="C38" s="7"/>
      <c r="D38" s="7"/>
    </row>
    <row r="39" spans="1:4">
      <c r="A39" s="8"/>
      <c r="B39" s="7"/>
      <c r="C39" s="7"/>
      <c r="D39" s="7"/>
    </row>
    <row r="40" spans="1:4">
      <c r="A40" s="6"/>
      <c r="B40" s="7"/>
      <c r="C40" s="7"/>
      <c r="D40" s="7"/>
    </row>
    <row r="41" spans="1:4">
      <c r="A41" s="12"/>
      <c r="B41" s="7"/>
      <c r="C41" s="7"/>
      <c r="D41" s="7"/>
    </row>
    <row r="42" spans="1:4">
      <c r="A42" s="13"/>
      <c r="B42" s="7"/>
      <c r="C42" s="7"/>
      <c r="D42" s="7"/>
    </row>
    <row r="43" spans="1:4">
      <c r="A43" s="13"/>
      <c r="B43" s="7"/>
      <c r="C43" s="7"/>
      <c r="D43" s="7"/>
    </row>
    <row r="44" spans="1:4">
      <c r="A44" s="13"/>
      <c r="B44" s="7"/>
      <c r="C44" s="7"/>
      <c r="D44" s="7"/>
    </row>
    <row r="45" spans="1:4">
      <c r="A45" s="6"/>
      <c r="B45" s="7"/>
      <c r="C45" s="7"/>
      <c r="D45" s="7"/>
    </row>
    <row r="46" spans="1:4">
      <c r="A46" s="8"/>
      <c r="B46" s="7"/>
      <c r="C46" s="7"/>
      <c r="D46" s="7"/>
    </row>
    <row r="47" spans="1:4">
      <c r="A47" s="8"/>
      <c r="B47" s="7"/>
      <c r="C47" s="7"/>
      <c r="D47" s="7"/>
    </row>
    <row r="48" spans="1:4">
      <c r="A48" s="8"/>
      <c r="B48" s="7"/>
      <c r="C48" s="7"/>
      <c r="D48" s="7"/>
    </row>
    <row r="49" spans="1:4">
      <c r="A49" s="8"/>
      <c r="B49" s="7"/>
      <c r="C49" s="7"/>
      <c r="D49" s="7"/>
    </row>
    <row r="50" spans="1:4">
      <c r="A50" s="8"/>
      <c r="B50" s="7"/>
      <c r="C50" s="7"/>
      <c r="D50" s="7"/>
    </row>
    <row r="51" spans="1:4">
      <c r="A51" s="8"/>
      <c r="B51" s="7"/>
      <c r="C51" s="7"/>
      <c r="D51" s="7"/>
    </row>
    <row r="52" spans="1:4">
      <c r="A52" s="185"/>
      <c r="B52" s="185"/>
      <c r="C52" s="185"/>
      <c r="D52" s="185"/>
    </row>
    <row r="53" spans="1:4">
      <c r="A53" s="12"/>
      <c r="B53" s="7"/>
      <c r="C53" s="7"/>
      <c r="D53" s="7"/>
    </row>
    <row r="54" spans="1:4">
      <c r="A54" s="8"/>
      <c r="B54" s="7"/>
      <c r="C54" s="7"/>
      <c r="D54" s="7"/>
    </row>
    <row r="55" spans="1:4">
      <c r="A55" s="8"/>
      <c r="B55" s="7"/>
      <c r="C55" s="7"/>
      <c r="D55" s="7"/>
    </row>
    <row r="56" spans="1:4">
      <c r="A56" s="8"/>
      <c r="B56" s="7"/>
      <c r="C56" s="7"/>
      <c r="D56" s="7"/>
    </row>
    <row r="57" spans="1:4">
      <c r="A57" s="8"/>
      <c r="B57" s="7"/>
      <c r="C57" s="7"/>
      <c r="D57" s="7"/>
    </row>
    <row r="58" spans="1:4">
      <c r="A58" s="8"/>
      <c r="B58" s="7"/>
      <c r="C58" s="7"/>
      <c r="D58" s="7"/>
    </row>
    <row r="59" spans="1:4">
      <c r="A59" s="8"/>
      <c r="B59" s="7"/>
      <c r="C59" s="7"/>
      <c r="D59" s="7"/>
    </row>
    <row r="60" spans="1:4">
      <c r="A60" s="6"/>
      <c r="B60" s="186"/>
      <c r="C60" s="186"/>
      <c r="D60" s="186"/>
    </row>
    <row r="61" spans="1:4">
      <c r="A61" s="12"/>
      <c r="B61" s="6"/>
      <c r="C61" s="6"/>
      <c r="D61" s="6"/>
    </row>
    <row r="62" spans="1:4">
      <c r="A62" s="8"/>
      <c r="B62" s="7"/>
      <c r="C62" s="7"/>
      <c r="D62" s="7"/>
    </row>
    <row r="63" spans="1:4">
      <c r="A63" s="8"/>
      <c r="B63" s="7"/>
      <c r="C63" s="7"/>
      <c r="D63" s="7"/>
    </row>
    <row r="64" spans="1:4">
      <c r="A64" s="8"/>
      <c r="B64" s="7"/>
      <c r="C64" s="7"/>
      <c r="D64" s="7"/>
    </row>
    <row r="65" spans="1:4">
      <c r="A65" s="12"/>
      <c r="B65" s="7"/>
      <c r="C65" s="7"/>
      <c r="D65" s="7"/>
    </row>
    <row r="66" spans="1:4">
      <c r="A66" s="8"/>
      <c r="B66" s="7"/>
      <c r="C66" s="7"/>
      <c r="D66" s="7"/>
    </row>
    <row r="67" spans="1:4">
      <c r="A67" s="14"/>
      <c r="B67" s="6"/>
      <c r="C67" s="6"/>
      <c r="D67" s="6"/>
    </row>
    <row r="68" spans="1:4">
      <c r="A68" s="12"/>
      <c r="B68" s="6"/>
      <c r="C68" s="6"/>
      <c r="D68" s="6"/>
    </row>
    <row r="69" spans="1:4">
      <c r="A69" s="8"/>
      <c r="B69" s="7"/>
      <c r="C69" s="7"/>
      <c r="D69" s="7"/>
    </row>
    <row r="70" spans="1:4">
      <c r="A70" s="8"/>
      <c r="B70" s="7"/>
      <c r="C70" s="7"/>
      <c r="D70" s="7"/>
    </row>
    <row r="71" spans="1:4">
      <c r="A71" s="8"/>
      <c r="B71" s="7"/>
      <c r="C71" s="7"/>
      <c r="D71" s="7"/>
    </row>
    <row r="72" spans="1:4">
      <c r="A72" s="8"/>
      <c r="B72" s="7"/>
      <c r="C72" s="7"/>
      <c r="D72" s="7"/>
    </row>
    <row r="73" spans="1:4">
      <c r="A73" s="8"/>
      <c r="B73" s="7"/>
      <c r="C73" s="7"/>
      <c r="D73" s="7"/>
    </row>
    <row r="74" spans="1:4">
      <c r="A74" s="6"/>
      <c r="B74" s="7"/>
      <c r="C74" s="7"/>
      <c r="D74" s="7"/>
    </row>
    <row r="75" spans="1:4">
      <c r="A75" s="12"/>
      <c r="B75" s="7"/>
      <c r="C75" s="7"/>
      <c r="D75" s="7"/>
    </row>
    <row r="76" spans="1:4">
      <c r="A76" s="8"/>
      <c r="B76" s="7"/>
      <c r="C76" s="7"/>
      <c r="D76" s="7"/>
    </row>
    <row r="77" spans="1:4">
      <c r="A77" s="8"/>
      <c r="B77" s="7"/>
      <c r="C77" s="7"/>
      <c r="D77" s="7"/>
    </row>
    <row r="78" spans="1:4">
      <c r="A78" s="8"/>
      <c r="B78" s="7"/>
      <c r="C78" s="7"/>
      <c r="D78" s="7"/>
    </row>
    <row r="79" spans="1:4">
      <c r="A79" s="6"/>
      <c r="B79" s="7"/>
      <c r="C79" s="7"/>
      <c r="D79" s="7"/>
    </row>
    <row r="80" spans="1:4">
      <c r="A80" s="12"/>
      <c r="B80" s="7"/>
      <c r="C80" s="7"/>
      <c r="D80" s="7"/>
    </row>
    <row r="81" spans="1:4">
      <c r="A81" s="8"/>
      <c r="B81" s="7"/>
      <c r="C81" s="7"/>
      <c r="D81" s="7"/>
    </row>
    <row r="82" spans="1:4">
      <c r="A82" s="8"/>
      <c r="B82" s="7"/>
      <c r="C82" s="7"/>
      <c r="D82" s="7"/>
    </row>
    <row r="83" spans="1:4">
      <c r="A83" s="8"/>
      <c r="B83" s="7"/>
      <c r="C83" s="7"/>
      <c r="D83" s="7"/>
    </row>
    <row r="84" spans="1:4">
      <c r="A84" s="8"/>
      <c r="B84" s="7"/>
      <c r="C84" s="7"/>
      <c r="D84" s="7"/>
    </row>
    <row r="85" spans="1:4">
      <c r="A85" s="8"/>
      <c r="B85" s="7"/>
      <c r="C85" s="7"/>
      <c r="D85" s="7"/>
    </row>
    <row r="86" spans="1:4">
      <c r="A86" s="6"/>
      <c r="B86" s="7"/>
      <c r="C86" s="7"/>
      <c r="D86" s="7"/>
    </row>
    <row r="87" spans="1:4">
      <c r="A87" s="12"/>
      <c r="B87" s="7"/>
      <c r="C87" s="7"/>
      <c r="D87" s="7"/>
    </row>
    <row r="88" spans="1:4">
      <c r="A88" s="8"/>
      <c r="B88" s="7"/>
      <c r="C88" s="7"/>
      <c r="D88" s="7"/>
    </row>
    <row r="89" spans="1:4">
      <c r="A89" s="8"/>
      <c r="B89" s="7"/>
      <c r="C89" s="7"/>
      <c r="D89" s="7"/>
    </row>
    <row r="90" spans="1:4">
      <c r="A90" s="8"/>
      <c r="B90" s="7"/>
      <c r="C90" s="7"/>
      <c r="D90" s="7"/>
    </row>
    <row r="91" spans="1:4">
      <c r="A91" s="8"/>
      <c r="B91" s="7"/>
      <c r="C91" s="7"/>
      <c r="D91" s="7"/>
    </row>
    <row r="92" spans="1:4">
      <c r="A92" s="8"/>
      <c r="B92" s="7"/>
      <c r="C92" s="7"/>
      <c r="D92" s="7"/>
    </row>
    <row r="93" spans="1:4">
      <c r="A93" s="8"/>
      <c r="B93" s="7"/>
      <c r="C93" s="7"/>
      <c r="D93" s="7"/>
    </row>
    <row r="94" spans="1:4">
      <c r="A94" s="8"/>
      <c r="B94" s="7"/>
      <c r="C94" s="7"/>
      <c r="D94" s="7"/>
    </row>
    <row r="95" spans="1:4">
      <c r="A95" s="8"/>
      <c r="B95" s="7"/>
      <c r="C95" s="7"/>
      <c r="D95" s="7"/>
    </row>
    <row r="96" spans="1:4">
      <c r="A96" s="8"/>
      <c r="B96" s="7"/>
      <c r="C96" s="7"/>
      <c r="D96" s="7"/>
    </row>
    <row r="97" spans="1:4">
      <c r="A97" s="8"/>
      <c r="B97" s="7"/>
      <c r="C97" s="7"/>
      <c r="D97" s="7"/>
    </row>
    <row r="98" spans="1:4">
      <c r="A98" s="8"/>
      <c r="B98" s="7"/>
      <c r="C98" s="7"/>
      <c r="D98" s="7"/>
    </row>
    <row r="99" spans="1:4">
      <c r="A99" s="11"/>
      <c r="B99" s="7"/>
      <c r="C99" s="7"/>
      <c r="D99" s="7"/>
    </row>
    <row r="100" spans="1:4">
      <c r="A100" s="8"/>
      <c r="B100" s="7"/>
      <c r="C100" s="7"/>
      <c r="D100" s="7"/>
    </row>
    <row r="101" spans="1:4">
      <c r="A101" s="8"/>
      <c r="B101" s="7"/>
      <c r="C101" s="7"/>
      <c r="D101" s="7"/>
    </row>
    <row r="102" spans="1:4">
      <c r="A102" s="8"/>
      <c r="B102" s="7"/>
      <c r="C102" s="7"/>
      <c r="D102" s="7"/>
    </row>
    <row r="103" spans="1:4">
      <c r="A103" s="8"/>
      <c r="B103" s="7"/>
      <c r="C103" s="7"/>
      <c r="D103" s="7"/>
    </row>
    <row r="104" spans="1:4">
      <c r="A104" s="8"/>
      <c r="B104" s="7"/>
      <c r="C104" s="7"/>
      <c r="D104" s="7"/>
    </row>
    <row r="105" spans="1:4">
      <c r="A105" s="15"/>
      <c r="B105" s="7"/>
      <c r="C105" s="7"/>
      <c r="D105" s="7"/>
    </row>
    <row r="106" spans="1:4">
      <c r="A106" s="3"/>
    </row>
    <row r="107" spans="1:4">
      <c r="A107" s="3"/>
    </row>
    <row r="108" spans="1:4">
      <c r="A108" s="3"/>
    </row>
    <row r="109" spans="1:4">
      <c r="A109" s="3"/>
    </row>
    <row r="110" spans="1:4">
      <c r="A110" s="3"/>
    </row>
    <row r="111" spans="1:4">
      <c r="A111" s="3"/>
    </row>
    <row r="112" spans="1:4">
      <c r="A112" s="3"/>
    </row>
    <row r="113" spans="1:1">
      <c r="A113" s="3"/>
    </row>
  </sheetData>
  <mergeCells count="11">
    <mergeCell ref="A52:D52"/>
    <mergeCell ref="B60:D60"/>
    <mergeCell ref="A9:D9"/>
    <mergeCell ref="A2:D2"/>
    <mergeCell ref="A17:D17"/>
    <mergeCell ref="E3:E8"/>
    <mergeCell ref="F3:F8"/>
    <mergeCell ref="E18:E23"/>
    <mergeCell ref="F18:F23"/>
    <mergeCell ref="E10:E15"/>
    <mergeCell ref="F10:F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A823-4312-AA48-876A-1A9F3F10DA41}">
  <dimension ref="A1:F97"/>
  <sheetViews>
    <sheetView topLeftCell="A80" zoomScale="85" zoomScaleNormal="85" workbookViewId="0">
      <selection activeCell="E89" sqref="E85:E90"/>
    </sheetView>
  </sheetViews>
  <sheetFormatPr defaultColWidth="11" defaultRowHeight="15.75"/>
  <cols>
    <col min="1" max="1" width="56.125" style="19" customWidth="1"/>
    <col min="2" max="2" width="11" style="19"/>
    <col min="3" max="3" width="14.625" style="19" customWidth="1"/>
    <col min="4" max="4" width="11" style="19"/>
    <col min="5" max="6" width="50.125" style="19" customWidth="1"/>
    <col min="7" max="16384" width="11" style="19"/>
  </cols>
  <sheetData>
    <row r="1" spans="1:6" ht="19.5" thickBot="1">
      <c r="A1" s="45" t="s">
        <v>121</v>
      </c>
      <c r="B1" s="47" t="s">
        <v>122</v>
      </c>
      <c r="C1" s="47" t="s">
        <v>123</v>
      </c>
      <c r="D1" s="47" t="s">
        <v>124</v>
      </c>
    </row>
    <row r="2" spans="1:6" ht="30" customHeight="1" thickBot="1">
      <c r="A2" s="201" t="s">
        <v>125</v>
      </c>
      <c r="B2" s="202"/>
      <c r="C2" s="202"/>
      <c r="D2" s="203"/>
      <c r="E2" s="77" t="s">
        <v>46</v>
      </c>
      <c r="F2" s="41" t="s">
        <v>47</v>
      </c>
    </row>
    <row r="3" spans="1:6" ht="18.75">
      <c r="A3" s="111" t="s">
        <v>126</v>
      </c>
      <c r="B3" s="49">
        <v>0</v>
      </c>
      <c r="C3" s="49">
        <v>0</v>
      </c>
      <c r="D3" s="49">
        <v>0</v>
      </c>
      <c r="E3" s="171" t="s">
        <v>127</v>
      </c>
      <c r="F3" s="172"/>
    </row>
    <row r="4" spans="1:6" ht="81" customHeight="1">
      <c r="A4" s="112" t="s">
        <v>128</v>
      </c>
      <c r="B4" s="140">
        <v>6</v>
      </c>
      <c r="C4" s="140">
        <v>6</v>
      </c>
      <c r="D4" s="140">
        <v>6</v>
      </c>
      <c r="E4" s="195"/>
      <c r="F4" s="196"/>
    </row>
    <row r="5" spans="1:6" ht="18.75">
      <c r="A5" s="112" t="s">
        <v>129</v>
      </c>
      <c r="B5" s="48" t="s">
        <v>55</v>
      </c>
      <c r="C5" s="48" t="s">
        <v>55</v>
      </c>
      <c r="D5" s="48" t="s">
        <v>55</v>
      </c>
      <c r="E5" s="195"/>
      <c r="F5" s="196"/>
    </row>
    <row r="6" spans="1:6" ht="18.75">
      <c r="A6" s="134" t="s">
        <v>56</v>
      </c>
      <c r="B6" s="49">
        <v>6</v>
      </c>
      <c r="C6" s="50">
        <v>6</v>
      </c>
      <c r="D6" s="50">
        <v>6</v>
      </c>
      <c r="E6" s="195"/>
      <c r="F6" s="196"/>
    </row>
    <row r="7" spans="1:6" ht="33.950000000000003" customHeight="1" thickBot="1">
      <c r="A7" s="114"/>
      <c r="B7" s="51"/>
      <c r="C7" s="51"/>
      <c r="D7" s="51"/>
      <c r="E7" s="195"/>
      <c r="F7" s="196"/>
    </row>
    <row r="8" spans="1:6" ht="30" customHeight="1" thickBot="1">
      <c r="A8" s="204" t="s">
        <v>130</v>
      </c>
      <c r="B8" s="205"/>
      <c r="C8" s="205"/>
      <c r="D8" s="206"/>
    </row>
    <row r="9" spans="1:6" ht="74.099999999999994" customHeight="1">
      <c r="A9" s="111" t="s">
        <v>131</v>
      </c>
      <c r="B9" s="49">
        <v>0</v>
      </c>
      <c r="C9" s="49">
        <v>0</v>
      </c>
      <c r="D9" s="49">
        <v>0</v>
      </c>
      <c r="E9" s="195" t="s">
        <v>132</v>
      </c>
      <c r="F9" s="196"/>
    </row>
    <row r="10" spans="1:6" ht="104.1" customHeight="1">
      <c r="A10" s="115" t="s">
        <v>133</v>
      </c>
      <c r="B10" s="48">
        <v>3</v>
      </c>
      <c r="C10" s="48">
        <v>3</v>
      </c>
      <c r="D10" s="48">
        <v>3</v>
      </c>
      <c r="E10" s="195"/>
      <c r="F10" s="196"/>
    </row>
    <row r="11" spans="1:6" ht="56.25">
      <c r="A11" s="112" t="s">
        <v>134</v>
      </c>
      <c r="B11" s="140">
        <v>6</v>
      </c>
      <c r="C11" s="140">
        <v>6</v>
      </c>
      <c r="D11" s="140">
        <v>6</v>
      </c>
      <c r="E11" s="195"/>
      <c r="F11" s="196"/>
    </row>
    <row r="12" spans="1:6" ht="18.75">
      <c r="A12" s="112" t="s">
        <v>135</v>
      </c>
      <c r="B12" s="48" t="s">
        <v>55</v>
      </c>
      <c r="C12" s="48" t="s">
        <v>55</v>
      </c>
      <c r="D12" s="48" t="s">
        <v>55</v>
      </c>
      <c r="E12" s="195"/>
      <c r="F12" s="196"/>
    </row>
    <row r="13" spans="1:6" ht="24" customHeight="1">
      <c r="A13" s="134" t="s">
        <v>56</v>
      </c>
      <c r="B13" s="49">
        <v>6</v>
      </c>
      <c r="C13" s="49">
        <v>6</v>
      </c>
      <c r="D13" s="49">
        <v>6</v>
      </c>
      <c r="E13" s="195"/>
      <c r="F13" s="196"/>
    </row>
    <row r="14" spans="1:6" ht="59.1" customHeight="1" thickBot="1">
      <c r="A14" s="52"/>
      <c r="B14" s="51"/>
      <c r="C14" s="51"/>
      <c r="D14" s="51"/>
      <c r="E14" s="195"/>
      <c r="F14" s="196"/>
    </row>
    <row r="15" spans="1:6" ht="30" customHeight="1">
      <c r="A15" s="219" t="s">
        <v>136</v>
      </c>
      <c r="B15" s="220"/>
      <c r="C15" s="220"/>
      <c r="D15" s="221"/>
    </row>
    <row r="16" spans="1:6" ht="35.1" customHeight="1">
      <c r="A16" s="111" t="s">
        <v>137</v>
      </c>
      <c r="B16" s="141">
        <v>0</v>
      </c>
      <c r="C16" s="141">
        <v>0</v>
      </c>
      <c r="D16" s="141">
        <v>0</v>
      </c>
      <c r="E16" s="171" t="s">
        <v>138</v>
      </c>
      <c r="F16" s="200"/>
    </row>
    <row r="17" spans="1:6" ht="78.95" customHeight="1">
      <c r="A17" s="115" t="s">
        <v>139</v>
      </c>
      <c r="B17" s="48">
        <v>3</v>
      </c>
      <c r="C17" s="48">
        <v>3</v>
      </c>
      <c r="D17" s="48">
        <v>3</v>
      </c>
      <c r="E17" s="195"/>
      <c r="F17" s="196"/>
    </row>
    <row r="18" spans="1:6" ht="18.75">
      <c r="A18" s="112" t="s">
        <v>140</v>
      </c>
      <c r="B18" s="48" t="s">
        <v>55</v>
      </c>
      <c r="C18" s="48" t="s">
        <v>55</v>
      </c>
      <c r="D18" s="48" t="s">
        <v>55</v>
      </c>
      <c r="E18" s="195"/>
      <c r="F18" s="196"/>
    </row>
    <row r="19" spans="1:6" ht="18.75">
      <c r="A19" s="134" t="s">
        <v>56</v>
      </c>
      <c r="B19" s="49">
        <v>0</v>
      </c>
      <c r="C19" s="49">
        <v>0</v>
      </c>
      <c r="D19" s="49">
        <v>0</v>
      </c>
      <c r="E19" s="195"/>
      <c r="F19" s="196"/>
    </row>
    <row r="20" spans="1:6" ht="19.5" customHeight="1">
      <c r="A20" s="52"/>
      <c r="B20" s="51"/>
      <c r="C20" s="51"/>
      <c r="D20" s="51"/>
      <c r="E20" s="195"/>
      <c r="F20" s="196"/>
    </row>
    <row r="21" spans="1:6" ht="30" customHeight="1">
      <c r="A21" s="207" t="s">
        <v>141</v>
      </c>
      <c r="B21" s="208"/>
      <c r="C21" s="208"/>
      <c r="D21" s="209"/>
    </row>
    <row r="22" spans="1:6" ht="54.95" customHeight="1">
      <c r="A22" s="116" t="s">
        <v>142</v>
      </c>
      <c r="B22" s="141">
        <v>0</v>
      </c>
      <c r="C22" s="141">
        <v>0</v>
      </c>
      <c r="D22" s="141">
        <v>0</v>
      </c>
      <c r="E22" s="195" t="s">
        <v>143</v>
      </c>
      <c r="F22" s="196"/>
    </row>
    <row r="23" spans="1:6" ht="56.25">
      <c r="A23" s="115" t="s">
        <v>144</v>
      </c>
      <c r="B23" s="48">
        <v>1</v>
      </c>
      <c r="C23" s="48">
        <v>1</v>
      </c>
      <c r="D23" s="48">
        <v>1</v>
      </c>
      <c r="E23" s="195"/>
      <c r="F23" s="196"/>
    </row>
    <row r="24" spans="1:6" ht="89.1" customHeight="1">
      <c r="A24" s="115" t="s">
        <v>145</v>
      </c>
      <c r="B24" s="48">
        <v>3</v>
      </c>
      <c r="C24" s="48">
        <v>3</v>
      </c>
      <c r="D24" s="48">
        <v>3</v>
      </c>
      <c r="E24" s="195"/>
      <c r="F24" s="196"/>
    </row>
    <row r="25" spans="1:6" ht="56.25">
      <c r="A25" s="115" t="s">
        <v>146</v>
      </c>
      <c r="B25" s="30">
        <v>3</v>
      </c>
      <c r="C25" s="30">
        <v>3</v>
      </c>
      <c r="D25" s="30">
        <v>3</v>
      </c>
      <c r="E25" s="195"/>
      <c r="F25" s="196"/>
    </row>
    <row r="26" spans="1:6" ht="56.25">
      <c r="A26" s="115" t="s">
        <v>147</v>
      </c>
      <c r="B26" s="48">
        <v>6</v>
      </c>
      <c r="C26" s="48">
        <v>6</v>
      </c>
      <c r="D26" s="48">
        <v>6</v>
      </c>
      <c r="E26" s="195"/>
      <c r="F26" s="196"/>
    </row>
    <row r="27" spans="1:6" ht="18.75">
      <c r="A27" s="112" t="s">
        <v>148</v>
      </c>
      <c r="B27" s="48" t="s">
        <v>55</v>
      </c>
      <c r="C27" s="48" t="s">
        <v>55</v>
      </c>
      <c r="D27" s="48" t="s">
        <v>55</v>
      </c>
      <c r="E27" s="195"/>
      <c r="F27" s="196"/>
    </row>
    <row r="28" spans="1:6" ht="18.75">
      <c r="A28" s="134" t="s">
        <v>56</v>
      </c>
      <c r="B28" s="48">
        <v>0</v>
      </c>
      <c r="C28" s="48">
        <v>0</v>
      </c>
      <c r="D28" s="48">
        <v>0</v>
      </c>
      <c r="E28" s="195"/>
      <c r="F28" s="196"/>
    </row>
    <row r="29" spans="1:6" ht="19.5" thickBot="1">
      <c r="A29" s="225"/>
      <c r="B29" s="225"/>
      <c r="C29" s="225"/>
      <c r="D29" s="225"/>
      <c r="E29" s="195"/>
      <c r="F29" s="196"/>
    </row>
    <row r="30" spans="1:6" ht="30" customHeight="1" thickBot="1">
      <c r="A30" s="210" t="s">
        <v>149</v>
      </c>
      <c r="B30" s="211"/>
      <c r="C30" s="211"/>
      <c r="D30" s="212"/>
    </row>
    <row r="31" spans="1:6" ht="33" customHeight="1">
      <c r="A31" s="111" t="s">
        <v>150</v>
      </c>
      <c r="B31" s="49">
        <v>0</v>
      </c>
      <c r="C31" s="49">
        <v>0</v>
      </c>
      <c r="D31" s="49">
        <v>0</v>
      </c>
      <c r="E31" s="195" t="s">
        <v>151</v>
      </c>
      <c r="F31" s="196" t="s">
        <v>152</v>
      </c>
    </row>
    <row r="32" spans="1:6" ht="37.5">
      <c r="A32" s="115" t="s">
        <v>153</v>
      </c>
      <c r="B32" s="48">
        <v>1</v>
      </c>
      <c r="C32" s="48">
        <v>1</v>
      </c>
      <c r="D32" s="48">
        <v>1</v>
      </c>
      <c r="E32" s="195"/>
      <c r="F32" s="196"/>
    </row>
    <row r="33" spans="1:6" ht="39.950000000000003" customHeight="1">
      <c r="A33" s="112" t="s">
        <v>154</v>
      </c>
      <c r="B33" s="48">
        <v>3</v>
      </c>
      <c r="C33" s="48">
        <v>3</v>
      </c>
      <c r="D33" s="48">
        <v>3</v>
      </c>
      <c r="E33" s="195"/>
      <c r="F33" s="196"/>
    </row>
    <row r="34" spans="1:6" ht="39.950000000000003" customHeight="1">
      <c r="A34" s="112" t="s">
        <v>155</v>
      </c>
      <c r="B34" s="48">
        <v>3</v>
      </c>
      <c r="C34" s="48">
        <v>3</v>
      </c>
      <c r="D34" s="48">
        <v>3</v>
      </c>
      <c r="E34" s="195"/>
      <c r="F34" s="196"/>
    </row>
    <row r="35" spans="1:6" ht="18.75">
      <c r="A35" s="112" t="s">
        <v>156</v>
      </c>
      <c r="B35" s="140">
        <v>6</v>
      </c>
      <c r="C35" s="140">
        <v>6</v>
      </c>
      <c r="D35" s="140">
        <v>6</v>
      </c>
      <c r="E35" s="195"/>
      <c r="F35" s="196"/>
    </row>
    <row r="36" spans="1:6" ht="18.75">
      <c r="A36" s="112" t="s">
        <v>157</v>
      </c>
      <c r="B36" s="48" t="s">
        <v>55</v>
      </c>
      <c r="C36" s="30" t="s">
        <v>55</v>
      </c>
      <c r="D36" s="30" t="s">
        <v>55</v>
      </c>
      <c r="E36" s="195"/>
      <c r="F36" s="196"/>
    </row>
    <row r="37" spans="1:6" ht="18.75">
      <c r="A37" s="134" t="s">
        <v>56</v>
      </c>
      <c r="B37" s="48">
        <v>6</v>
      </c>
      <c r="C37" s="48">
        <v>6</v>
      </c>
      <c r="D37" s="48">
        <v>6</v>
      </c>
      <c r="E37" s="195"/>
      <c r="F37" s="196"/>
    </row>
    <row r="38" spans="1:6" ht="19.5" thickBot="1">
      <c r="A38" s="52"/>
      <c r="B38" s="226"/>
      <c r="C38" s="226"/>
      <c r="D38" s="226"/>
      <c r="E38" s="195"/>
      <c r="F38" s="196"/>
    </row>
    <row r="39" spans="1:6" ht="30" customHeight="1" thickBot="1">
      <c r="A39" s="216" t="s">
        <v>158</v>
      </c>
      <c r="B39" s="217"/>
      <c r="C39" s="217"/>
      <c r="D39" s="218"/>
    </row>
    <row r="40" spans="1:6" ht="38.1" customHeight="1">
      <c r="A40" s="116" t="s">
        <v>159</v>
      </c>
      <c r="B40" s="50">
        <v>0</v>
      </c>
      <c r="C40" s="49">
        <v>0</v>
      </c>
      <c r="D40" s="49">
        <v>0</v>
      </c>
      <c r="E40" s="195" t="s">
        <v>160</v>
      </c>
      <c r="F40" s="196" t="s">
        <v>161</v>
      </c>
    </row>
    <row r="41" spans="1:6" ht="63.95" customHeight="1">
      <c r="A41" s="115" t="s">
        <v>162</v>
      </c>
      <c r="B41" s="53">
        <v>1</v>
      </c>
      <c r="C41" s="48">
        <v>1</v>
      </c>
      <c r="D41" s="48">
        <v>1</v>
      </c>
      <c r="E41" s="195"/>
      <c r="F41" s="196"/>
    </row>
    <row r="42" spans="1:6" ht="37.5">
      <c r="A42" s="115" t="s">
        <v>163</v>
      </c>
      <c r="B42" s="53">
        <v>3</v>
      </c>
      <c r="C42" s="48">
        <v>3</v>
      </c>
      <c r="D42" s="48">
        <v>3</v>
      </c>
      <c r="E42" s="195"/>
      <c r="F42" s="196"/>
    </row>
    <row r="43" spans="1:6" ht="37.5">
      <c r="A43" s="115" t="s">
        <v>164</v>
      </c>
      <c r="B43" s="142">
        <v>6</v>
      </c>
      <c r="C43" s="140">
        <v>6</v>
      </c>
      <c r="D43" s="140">
        <v>6</v>
      </c>
      <c r="E43" s="195"/>
      <c r="F43" s="196"/>
    </row>
    <row r="44" spans="1:6" ht="18.75">
      <c r="A44" s="115" t="s">
        <v>62</v>
      </c>
      <c r="B44" s="53" t="s">
        <v>55</v>
      </c>
      <c r="C44" s="48" t="s">
        <v>55</v>
      </c>
      <c r="D44" s="48" t="s">
        <v>55</v>
      </c>
      <c r="E44" s="195"/>
      <c r="F44" s="196"/>
    </row>
    <row r="45" spans="1:6" ht="18.75">
      <c r="A45" s="134" t="s">
        <v>56</v>
      </c>
      <c r="B45" s="48">
        <v>6</v>
      </c>
      <c r="C45" s="48">
        <v>6</v>
      </c>
      <c r="D45" s="48">
        <v>6</v>
      </c>
      <c r="E45" s="195"/>
      <c r="F45" s="196"/>
    </row>
    <row r="46" spans="1:6" ht="36.950000000000003" customHeight="1" thickBot="1">
      <c r="A46" s="54"/>
      <c r="B46" s="52"/>
      <c r="C46" s="52"/>
      <c r="D46" s="52"/>
      <c r="E46" s="195"/>
      <c r="F46" s="196"/>
    </row>
    <row r="47" spans="1:6" ht="30" customHeight="1" thickBot="1">
      <c r="A47" s="213" t="s">
        <v>165</v>
      </c>
      <c r="B47" s="214"/>
      <c r="C47" s="214"/>
      <c r="D47" s="215"/>
    </row>
    <row r="48" spans="1:6" ht="99.95" customHeight="1">
      <c r="A48" s="111" t="s">
        <v>166</v>
      </c>
      <c r="B48" s="49">
        <v>0</v>
      </c>
      <c r="C48" s="49">
        <v>0</v>
      </c>
      <c r="D48" s="49">
        <v>0</v>
      </c>
      <c r="E48" s="197" t="s">
        <v>167</v>
      </c>
      <c r="F48" s="198" t="s">
        <v>168</v>
      </c>
    </row>
    <row r="49" spans="1:6" ht="56.25">
      <c r="A49" s="115" t="s">
        <v>169</v>
      </c>
      <c r="B49" s="48">
        <v>1</v>
      </c>
      <c r="C49" s="48">
        <v>1</v>
      </c>
      <c r="D49" s="48">
        <v>1</v>
      </c>
      <c r="E49" s="195"/>
      <c r="F49" s="196"/>
    </row>
    <row r="50" spans="1:6" ht="56.25">
      <c r="A50" s="115" t="s">
        <v>170</v>
      </c>
      <c r="B50" s="48">
        <v>3</v>
      </c>
      <c r="C50" s="48">
        <v>3</v>
      </c>
      <c r="D50" s="48">
        <v>3</v>
      </c>
      <c r="E50" s="195"/>
      <c r="F50" s="196"/>
    </row>
    <row r="51" spans="1:6" ht="125.1" customHeight="1">
      <c r="A51" s="115" t="s">
        <v>171</v>
      </c>
      <c r="B51" s="140">
        <v>6</v>
      </c>
      <c r="C51" s="140">
        <v>6</v>
      </c>
      <c r="D51" s="140">
        <v>6</v>
      </c>
      <c r="E51" s="195"/>
      <c r="F51" s="196"/>
    </row>
    <row r="52" spans="1:6" ht="18.75">
      <c r="A52" s="112" t="s">
        <v>62</v>
      </c>
      <c r="B52" s="48" t="s">
        <v>55</v>
      </c>
      <c r="C52" s="48" t="s">
        <v>55</v>
      </c>
      <c r="D52" s="48" t="s">
        <v>55</v>
      </c>
      <c r="E52" s="195"/>
      <c r="F52" s="196"/>
    </row>
    <row r="53" spans="1:6" ht="18.75">
      <c r="A53" s="134" t="s">
        <v>56</v>
      </c>
      <c r="B53" s="49">
        <v>6</v>
      </c>
      <c r="C53" s="49">
        <v>6</v>
      </c>
      <c r="D53" s="49">
        <v>6</v>
      </c>
      <c r="E53" s="195"/>
      <c r="F53" s="196"/>
    </row>
    <row r="54" spans="1:6" ht="19.5" thickBot="1">
      <c r="A54" s="52"/>
      <c r="B54" s="51"/>
      <c r="C54" s="51"/>
      <c r="D54" s="51"/>
    </row>
    <row r="55" spans="1:6" ht="30" customHeight="1" thickBot="1">
      <c r="A55" s="219" t="s">
        <v>172</v>
      </c>
      <c r="B55" s="220"/>
      <c r="C55" s="220"/>
      <c r="D55" s="221"/>
    </row>
    <row r="56" spans="1:6" ht="45.95" customHeight="1">
      <c r="A56" s="111" t="s">
        <v>173</v>
      </c>
      <c r="B56" s="49">
        <v>0</v>
      </c>
      <c r="C56" s="49">
        <v>0</v>
      </c>
      <c r="D56" s="49">
        <v>0</v>
      </c>
      <c r="E56" s="195" t="s">
        <v>174</v>
      </c>
      <c r="F56" s="196"/>
    </row>
    <row r="57" spans="1:6" ht="56.1" customHeight="1">
      <c r="A57" s="112" t="s">
        <v>175</v>
      </c>
      <c r="B57" s="140">
        <v>3</v>
      </c>
      <c r="C57" s="140">
        <v>3</v>
      </c>
      <c r="D57" s="140">
        <v>3</v>
      </c>
      <c r="E57" s="195"/>
      <c r="F57" s="196"/>
    </row>
    <row r="58" spans="1:6" ht="18.75">
      <c r="A58" s="112" t="s">
        <v>140</v>
      </c>
      <c r="B58" s="48" t="s">
        <v>55</v>
      </c>
      <c r="C58" s="48" t="s">
        <v>55</v>
      </c>
      <c r="D58" s="48" t="s">
        <v>55</v>
      </c>
      <c r="E58" s="195"/>
      <c r="F58" s="196"/>
    </row>
    <row r="59" spans="1:6" ht="18.75">
      <c r="A59" s="134" t="s">
        <v>56</v>
      </c>
      <c r="B59" s="49">
        <v>3</v>
      </c>
      <c r="C59" s="49">
        <v>3</v>
      </c>
      <c r="D59" s="49">
        <v>3</v>
      </c>
      <c r="E59" s="195"/>
      <c r="F59" s="196"/>
    </row>
    <row r="60" spans="1:6" ht="18.75">
      <c r="B60" s="51"/>
      <c r="C60" s="51"/>
      <c r="D60" s="51"/>
      <c r="E60" s="195"/>
      <c r="F60" s="196"/>
    </row>
    <row r="61" spans="1:6" s="117" customFormat="1" ht="16.5" thickBot="1">
      <c r="A61" s="19"/>
      <c r="B61" s="19"/>
      <c r="C61" s="19"/>
      <c r="D61" s="19"/>
    </row>
    <row r="62" spans="1:6" ht="30" customHeight="1" thickBot="1">
      <c r="A62" s="219" t="s">
        <v>176</v>
      </c>
      <c r="B62" s="220"/>
      <c r="C62" s="220"/>
      <c r="D62" s="221"/>
    </row>
    <row r="63" spans="1:6" ht="36.950000000000003" customHeight="1">
      <c r="A63" s="111" t="s">
        <v>177</v>
      </c>
      <c r="B63" s="141">
        <v>0</v>
      </c>
      <c r="C63" s="141">
        <v>0</v>
      </c>
      <c r="D63" s="144">
        <v>0</v>
      </c>
      <c r="E63" s="199" t="s">
        <v>178</v>
      </c>
      <c r="F63" s="196"/>
    </row>
    <row r="64" spans="1:6" ht="37.5">
      <c r="A64" s="112" t="s">
        <v>179</v>
      </c>
      <c r="B64" s="48">
        <v>1</v>
      </c>
      <c r="C64" s="48">
        <v>1</v>
      </c>
      <c r="D64" s="55">
        <v>1</v>
      </c>
      <c r="E64" s="199"/>
      <c r="F64" s="196"/>
    </row>
    <row r="65" spans="1:6" ht="30" customHeight="1">
      <c r="A65" s="112" t="s">
        <v>180</v>
      </c>
      <c r="B65" s="48">
        <v>3</v>
      </c>
      <c r="C65" s="48">
        <v>3</v>
      </c>
      <c r="D65" s="55">
        <v>3</v>
      </c>
      <c r="E65" s="199"/>
      <c r="F65" s="196"/>
    </row>
    <row r="66" spans="1:6" ht="47.1" customHeight="1">
      <c r="A66" s="112" t="s">
        <v>181</v>
      </c>
      <c r="B66" s="48">
        <v>6</v>
      </c>
      <c r="C66" s="48">
        <v>6</v>
      </c>
      <c r="D66" s="55">
        <v>6</v>
      </c>
      <c r="E66" s="199"/>
      <c r="F66" s="196"/>
    </row>
    <row r="67" spans="1:6" ht="18.75">
      <c r="A67" s="112" t="s">
        <v>182</v>
      </c>
      <c r="B67" s="48" t="s">
        <v>55</v>
      </c>
      <c r="C67" s="48" t="s">
        <v>55</v>
      </c>
      <c r="D67" s="48" t="s">
        <v>55</v>
      </c>
      <c r="E67" s="199"/>
      <c r="F67" s="196"/>
    </row>
    <row r="68" spans="1:6" ht="18.75">
      <c r="A68" s="113" t="s">
        <v>56</v>
      </c>
      <c r="B68" s="48">
        <v>0</v>
      </c>
      <c r="C68" s="48">
        <v>0</v>
      </c>
      <c r="D68" s="48">
        <v>0</v>
      </c>
      <c r="E68" s="199"/>
      <c r="F68" s="196"/>
    </row>
    <row r="69" spans="1:6" ht="19.5" thickBot="1">
      <c r="A69" s="52"/>
      <c r="B69" s="51"/>
      <c r="C69" s="51"/>
      <c r="D69" s="51"/>
      <c r="E69" s="199"/>
      <c r="F69" s="196"/>
    </row>
    <row r="70" spans="1:6" ht="30" customHeight="1" thickBot="1">
      <c r="A70" s="213" t="s">
        <v>183</v>
      </c>
      <c r="B70" s="214"/>
      <c r="C70" s="214"/>
      <c r="D70" s="215"/>
    </row>
    <row r="71" spans="1:6" ht="33" customHeight="1">
      <c r="A71" s="111" t="s">
        <v>184</v>
      </c>
      <c r="B71" s="49">
        <v>0</v>
      </c>
      <c r="C71" s="49">
        <v>0</v>
      </c>
      <c r="D71" s="49">
        <v>0</v>
      </c>
      <c r="E71" s="195" t="s">
        <v>185</v>
      </c>
      <c r="F71" s="196" t="s">
        <v>186</v>
      </c>
    </row>
    <row r="72" spans="1:6" ht="72" customHeight="1">
      <c r="A72" s="112" t="s">
        <v>187</v>
      </c>
      <c r="B72" s="48">
        <v>1</v>
      </c>
      <c r="C72" s="48">
        <v>1</v>
      </c>
      <c r="D72" s="48">
        <v>1</v>
      </c>
      <c r="E72" s="195"/>
      <c r="F72" s="196"/>
    </row>
    <row r="73" spans="1:6" ht="60" customHeight="1">
      <c r="A73" s="112" t="s">
        <v>188</v>
      </c>
      <c r="B73" s="140">
        <v>3</v>
      </c>
      <c r="C73" s="140">
        <v>3</v>
      </c>
      <c r="D73" s="140">
        <v>3</v>
      </c>
      <c r="E73" s="195"/>
      <c r="F73" s="196"/>
    </row>
    <row r="74" spans="1:6" ht="18.75">
      <c r="A74" s="112" t="s">
        <v>135</v>
      </c>
      <c r="B74" s="48" t="s">
        <v>55</v>
      </c>
      <c r="C74" s="48" t="s">
        <v>55</v>
      </c>
      <c r="D74" s="48" t="s">
        <v>55</v>
      </c>
      <c r="E74" s="195"/>
      <c r="F74" s="196"/>
    </row>
    <row r="75" spans="1:6" ht="18.75">
      <c r="A75" s="113" t="s">
        <v>56</v>
      </c>
      <c r="B75" s="48">
        <v>3</v>
      </c>
      <c r="C75" s="48">
        <v>3</v>
      </c>
      <c r="D75" s="48">
        <v>3</v>
      </c>
      <c r="E75" s="195"/>
      <c r="F75" s="196"/>
    </row>
    <row r="76" spans="1:6" ht="19.5" thickBot="1">
      <c r="A76" s="114"/>
      <c r="B76" s="51"/>
      <c r="C76" s="51"/>
      <c r="D76" s="51"/>
      <c r="E76" s="195"/>
      <c r="F76" s="196"/>
    </row>
    <row r="77" spans="1:6" ht="30" customHeight="1" thickBot="1">
      <c r="A77" s="219" t="s">
        <v>189</v>
      </c>
      <c r="B77" s="220"/>
      <c r="C77" s="220"/>
      <c r="D77" s="221"/>
    </row>
    <row r="78" spans="1:6" ht="57" customHeight="1">
      <c r="A78" s="111" t="s">
        <v>190</v>
      </c>
      <c r="B78" s="141">
        <v>0</v>
      </c>
      <c r="C78" s="141">
        <v>0</v>
      </c>
      <c r="D78" s="141">
        <v>0</v>
      </c>
      <c r="E78" s="195" t="s">
        <v>191</v>
      </c>
      <c r="F78" s="196"/>
    </row>
    <row r="79" spans="1:6" ht="18.75">
      <c r="A79" s="112" t="s">
        <v>192</v>
      </c>
      <c r="B79" s="48">
        <v>1</v>
      </c>
      <c r="C79" s="48">
        <v>1</v>
      </c>
      <c r="D79" s="48">
        <v>1</v>
      </c>
      <c r="E79" s="195"/>
      <c r="F79" s="196"/>
    </row>
    <row r="80" spans="1:6" ht="37.5">
      <c r="A80" s="112" t="s">
        <v>193</v>
      </c>
      <c r="B80" s="48">
        <v>3</v>
      </c>
      <c r="C80" s="48">
        <v>3</v>
      </c>
      <c r="D80" s="48">
        <v>3</v>
      </c>
      <c r="E80" s="195"/>
      <c r="F80" s="196"/>
    </row>
    <row r="81" spans="1:6" ht="18.75">
      <c r="A81" s="112" t="s">
        <v>194</v>
      </c>
      <c r="B81" s="48" t="s">
        <v>55</v>
      </c>
      <c r="C81" s="48" t="s">
        <v>55</v>
      </c>
      <c r="D81" s="48" t="s">
        <v>55</v>
      </c>
      <c r="E81" s="195"/>
      <c r="F81" s="196"/>
    </row>
    <row r="82" spans="1:6" ht="18.75">
      <c r="A82" s="113" t="s">
        <v>56</v>
      </c>
      <c r="B82" s="49">
        <v>0</v>
      </c>
      <c r="C82" s="49">
        <v>0</v>
      </c>
      <c r="D82" s="49">
        <v>0</v>
      </c>
      <c r="E82" s="195"/>
      <c r="F82" s="196"/>
    </row>
    <row r="83" spans="1:6" ht="19.5" thickBot="1">
      <c r="A83" s="114"/>
      <c r="B83" s="51"/>
      <c r="C83" s="51"/>
      <c r="D83" s="51"/>
      <c r="E83" s="195"/>
      <c r="F83" s="196"/>
    </row>
    <row r="84" spans="1:6" ht="30" customHeight="1" thickBot="1">
      <c r="A84" s="222" t="s">
        <v>195</v>
      </c>
      <c r="B84" s="223"/>
      <c r="C84" s="223"/>
      <c r="D84" s="224"/>
    </row>
    <row r="85" spans="1:6" ht="38.1" customHeight="1">
      <c r="A85" s="111" t="s">
        <v>196</v>
      </c>
      <c r="B85" s="141">
        <v>0</v>
      </c>
      <c r="C85" s="141">
        <v>0</v>
      </c>
      <c r="D85" s="141">
        <v>0</v>
      </c>
      <c r="E85" s="195" t="s">
        <v>197</v>
      </c>
      <c r="F85" s="196"/>
    </row>
    <row r="86" spans="1:6" ht="71.099999999999994" customHeight="1">
      <c r="A86" s="112" t="s">
        <v>198</v>
      </c>
      <c r="B86" s="48">
        <v>1</v>
      </c>
      <c r="C86" s="48">
        <v>1</v>
      </c>
      <c r="D86" s="48">
        <v>1</v>
      </c>
      <c r="E86" s="195"/>
      <c r="F86" s="196"/>
    </row>
    <row r="87" spans="1:6" ht="37.5">
      <c r="A87" s="112" t="s">
        <v>199</v>
      </c>
      <c r="B87" s="48">
        <v>3</v>
      </c>
      <c r="C87" s="48">
        <v>3</v>
      </c>
      <c r="D87" s="48">
        <v>3</v>
      </c>
      <c r="E87" s="195"/>
      <c r="F87" s="196"/>
    </row>
    <row r="88" spans="1:6" ht="18.75">
      <c r="A88" s="112" t="s">
        <v>194</v>
      </c>
      <c r="B88" s="48" t="s">
        <v>55</v>
      </c>
      <c r="C88" s="48" t="s">
        <v>55</v>
      </c>
      <c r="D88" s="48" t="s">
        <v>55</v>
      </c>
      <c r="E88" s="195"/>
      <c r="F88" s="196"/>
    </row>
    <row r="89" spans="1:6" ht="18.75">
      <c r="A89" s="113" t="s">
        <v>56</v>
      </c>
      <c r="B89" s="49">
        <v>0</v>
      </c>
      <c r="C89" s="49">
        <v>0</v>
      </c>
      <c r="D89" s="49">
        <v>0</v>
      </c>
      <c r="E89" s="195"/>
      <c r="F89" s="196"/>
    </row>
    <row r="90" spans="1:6" ht="18.75">
      <c r="A90" s="118"/>
      <c r="B90" s="56"/>
      <c r="C90" s="56"/>
      <c r="D90" s="56"/>
      <c r="E90" s="195"/>
      <c r="F90" s="196"/>
    </row>
    <row r="91" spans="1:6" ht="30" customHeight="1">
      <c r="A91" s="119" t="s">
        <v>119</v>
      </c>
      <c r="B91" s="57">
        <f>B6+B13+B19+B28+B37+B45+B53+B59+B68+B75+B82+B89</f>
        <v>36</v>
      </c>
      <c r="C91" s="57">
        <f>C6+C13+C19+C28+C37+C45+C53+C59+C68+C75+C82+C89</f>
        <v>36</v>
      </c>
      <c r="D91" s="57">
        <f>D6+D13+D19+D28+D37+D45+D53+D59+D68+D75+D82+D89</f>
        <v>36</v>
      </c>
      <c r="E91" s="20"/>
      <c r="F91" s="20"/>
    </row>
    <row r="92" spans="1:6" ht="18.75">
      <c r="B92" s="58" t="str">
        <f>IF(B91&gt;=36,"H",IF(B91&lt;21,"L","M"))</f>
        <v>H</v>
      </c>
      <c r="C92" s="58" t="str">
        <f>IF(C91&gt;=36,"H",IF(C91&lt;21,"L","M"))</f>
        <v>H</v>
      </c>
      <c r="D92" s="58" t="str">
        <f>IF(D91&gt;=36,"H",IF(D91&lt;21,"L","M"))</f>
        <v>H</v>
      </c>
      <c r="E92" s="120" t="s">
        <v>98</v>
      </c>
    </row>
    <row r="94" spans="1:6" ht="78.95" customHeight="1"/>
    <row r="97" spans="5:5" ht="18.75">
      <c r="E97" s="120"/>
    </row>
  </sheetData>
  <mergeCells count="38">
    <mergeCell ref="A84:D84"/>
    <mergeCell ref="A77:D77"/>
    <mergeCell ref="A29:D29"/>
    <mergeCell ref="B38:D38"/>
    <mergeCell ref="A55:D55"/>
    <mergeCell ref="A62:D62"/>
    <mergeCell ref="A70:D70"/>
    <mergeCell ref="A2:D2"/>
    <mergeCell ref="A8:D8"/>
    <mergeCell ref="A21:D21"/>
    <mergeCell ref="A30:D30"/>
    <mergeCell ref="A47:D47"/>
    <mergeCell ref="A39:D39"/>
    <mergeCell ref="A15:D15"/>
    <mergeCell ref="F3:F7"/>
    <mergeCell ref="E3:E7"/>
    <mergeCell ref="E22:E29"/>
    <mergeCell ref="F22:F29"/>
    <mergeCell ref="F40:F46"/>
    <mergeCell ref="E31:E38"/>
    <mergeCell ref="F31:F38"/>
    <mergeCell ref="E16:E20"/>
    <mergeCell ref="F16:F20"/>
    <mergeCell ref="E40:E46"/>
    <mergeCell ref="E9:E14"/>
    <mergeCell ref="F9:F14"/>
    <mergeCell ref="E48:E53"/>
    <mergeCell ref="F48:F53"/>
    <mergeCell ref="E56:E60"/>
    <mergeCell ref="F56:F60"/>
    <mergeCell ref="F63:F69"/>
    <mergeCell ref="E63:E69"/>
    <mergeCell ref="E71:E76"/>
    <mergeCell ref="F71:F76"/>
    <mergeCell ref="E78:E83"/>
    <mergeCell ref="F78:F83"/>
    <mergeCell ref="E85:E90"/>
    <mergeCell ref="F85:F9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64A-CBD0-9743-B98D-9DD09332218D}">
  <dimension ref="A1:D60"/>
  <sheetViews>
    <sheetView topLeftCell="A11" zoomScale="140" zoomScaleNormal="140" workbookViewId="0">
      <selection activeCell="D17" sqref="D17:D22"/>
    </sheetView>
  </sheetViews>
  <sheetFormatPr defaultColWidth="10.875" defaultRowHeight="15.75"/>
  <cols>
    <col min="1" max="1" width="65.625" style="1" customWidth="1"/>
    <col min="2" max="2" width="14.125" style="1" customWidth="1"/>
    <col min="3" max="3" width="43.125" style="1" customWidth="1"/>
    <col min="4" max="4" width="33.375" style="1" customWidth="1"/>
    <col min="5" max="16384" width="10.875" style="1"/>
  </cols>
  <sheetData>
    <row r="1" spans="1:4" ht="24.95" customHeight="1" thickBot="1">
      <c r="A1" s="76" t="s">
        <v>200</v>
      </c>
      <c r="B1" s="46" t="s">
        <v>201</v>
      </c>
      <c r="C1"/>
    </row>
    <row r="2" spans="1:4" ht="30" customHeight="1" thickBot="1">
      <c r="A2" s="234" t="s">
        <v>202</v>
      </c>
      <c r="B2" s="235"/>
      <c r="C2" s="70" t="s">
        <v>203</v>
      </c>
      <c r="D2" s="70" t="s">
        <v>204</v>
      </c>
    </row>
    <row r="3" spans="1:4" ht="20.100000000000001" customHeight="1">
      <c r="A3" s="72" t="s">
        <v>205</v>
      </c>
      <c r="B3" s="138">
        <v>0</v>
      </c>
      <c r="C3" s="229" t="s">
        <v>206</v>
      </c>
      <c r="D3" s="230" t="s">
        <v>207</v>
      </c>
    </row>
    <row r="4" spans="1:4" ht="20.100000000000001" customHeight="1">
      <c r="A4" s="29" t="s">
        <v>208</v>
      </c>
      <c r="B4" s="30">
        <v>6</v>
      </c>
      <c r="C4" s="229"/>
      <c r="D4" s="230"/>
    </row>
    <row r="5" spans="1:4" ht="37.5" customHeight="1">
      <c r="A5" s="29" t="s">
        <v>209</v>
      </c>
      <c r="B5" s="30">
        <v>36</v>
      </c>
      <c r="C5" s="229"/>
      <c r="D5" s="230"/>
    </row>
    <row r="6" spans="1:4" ht="54.95" customHeight="1">
      <c r="A6" s="29" t="s">
        <v>210</v>
      </c>
      <c r="B6" s="30" t="s">
        <v>55</v>
      </c>
      <c r="C6" s="229"/>
      <c r="D6" s="230"/>
    </row>
    <row r="7" spans="1:4" ht="110.1" customHeight="1">
      <c r="A7" s="110" t="s">
        <v>211</v>
      </c>
      <c r="B7" s="30">
        <v>0</v>
      </c>
      <c r="C7" s="229"/>
      <c r="D7" s="230"/>
    </row>
    <row r="8" spans="1:4" ht="19.5" thickBot="1">
      <c r="A8" s="42"/>
      <c r="B8" s="38"/>
      <c r="C8"/>
    </row>
    <row r="9" spans="1:4" ht="30" customHeight="1" thickBot="1">
      <c r="A9" s="234" t="s">
        <v>212</v>
      </c>
      <c r="B9" s="235"/>
      <c r="C9" s="196" t="s">
        <v>213</v>
      </c>
      <c r="D9" s="231"/>
    </row>
    <row r="10" spans="1:4" ht="39.950000000000003" customHeight="1">
      <c r="A10" s="72" t="s">
        <v>214</v>
      </c>
      <c r="B10" s="36">
        <v>0</v>
      </c>
      <c r="C10" s="195"/>
      <c r="D10" s="231"/>
    </row>
    <row r="11" spans="1:4" ht="37.5">
      <c r="A11" s="29" t="s">
        <v>215</v>
      </c>
      <c r="B11" s="139">
        <v>3</v>
      </c>
      <c r="C11" s="195"/>
      <c r="D11" s="231"/>
    </row>
    <row r="12" spans="1:4" ht="75.95" customHeight="1">
      <c r="A12" s="29" t="s">
        <v>216</v>
      </c>
      <c r="B12" s="30">
        <v>6</v>
      </c>
      <c r="C12" s="195"/>
      <c r="D12" s="231"/>
    </row>
    <row r="13" spans="1:4" ht="18.75">
      <c r="A13" s="29" t="s">
        <v>217</v>
      </c>
      <c r="B13" s="30" t="s">
        <v>55</v>
      </c>
      <c r="C13" s="195"/>
      <c r="D13" s="231"/>
    </row>
    <row r="14" spans="1:4" ht="18.75">
      <c r="A14" s="110" t="s">
        <v>211</v>
      </c>
      <c r="B14" s="30">
        <v>3</v>
      </c>
      <c r="C14" s="195"/>
      <c r="D14" s="231"/>
    </row>
    <row r="15" spans="1:4" ht="19.5" thickBot="1">
      <c r="A15" s="42"/>
      <c r="B15" s="38"/>
      <c r="C15" s="195"/>
      <c r="D15" s="231"/>
    </row>
    <row r="16" spans="1:4" ht="30" customHeight="1" thickBot="1">
      <c r="A16" s="236" t="s">
        <v>218</v>
      </c>
      <c r="B16" s="237"/>
      <c r="C16"/>
    </row>
    <row r="17" spans="1:4" ht="18.95" customHeight="1">
      <c r="A17" s="72" t="s">
        <v>219</v>
      </c>
      <c r="B17" s="36">
        <v>0</v>
      </c>
      <c r="C17" s="232" t="s">
        <v>220</v>
      </c>
      <c r="D17" s="233"/>
    </row>
    <row r="18" spans="1:4" ht="18.75">
      <c r="A18" s="29" t="s">
        <v>221</v>
      </c>
      <c r="B18" s="30">
        <v>1</v>
      </c>
      <c r="C18" s="232"/>
      <c r="D18" s="233"/>
    </row>
    <row r="19" spans="1:4" ht="18.75">
      <c r="A19" s="29" t="s">
        <v>222</v>
      </c>
      <c r="B19" s="30">
        <v>3</v>
      </c>
      <c r="C19" s="232"/>
      <c r="D19" s="233"/>
    </row>
    <row r="20" spans="1:4" ht="18.75">
      <c r="A20" s="29" t="s">
        <v>223</v>
      </c>
      <c r="B20" s="139" t="s">
        <v>55</v>
      </c>
      <c r="C20" s="232"/>
      <c r="D20" s="233"/>
    </row>
    <row r="21" spans="1:4" ht="18.75">
      <c r="A21" s="110" t="s">
        <v>211</v>
      </c>
      <c r="B21" s="30">
        <v>0</v>
      </c>
      <c r="C21" s="232"/>
      <c r="D21" s="233"/>
    </row>
    <row r="22" spans="1:4" ht="16.5" thickBot="1">
      <c r="A22"/>
      <c r="B22"/>
      <c r="C22" s="232"/>
      <c r="D22" s="233"/>
    </row>
    <row r="23" spans="1:4" ht="24.95" customHeight="1" thickBot="1">
      <c r="A23" s="234" t="s">
        <v>224</v>
      </c>
      <c r="B23" s="235"/>
      <c r="C23"/>
      <c r="D23" s="123"/>
    </row>
    <row r="24" spans="1:4" ht="18.75">
      <c r="A24" s="72" t="s">
        <v>225</v>
      </c>
      <c r="B24" s="36">
        <v>0</v>
      </c>
      <c r="C24" s="195" t="s">
        <v>226</v>
      </c>
      <c r="D24" s="196" t="s">
        <v>227</v>
      </c>
    </row>
    <row r="25" spans="1:4" ht="18.75">
      <c r="A25" s="29" t="s">
        <v>228</v>
      </c>
      <c r="B25" s="30">
        <v>1</v>
      </c>
      <c r="C25" s="195"/>
      <c r="D25" s="196"/>
    </row>
    <row r="26" spans="1:4" ht="18.75">
      <c r="A26" s="29" t="s">
        <v>229</v>
      </c>
      <c r="B26" s="139">
        <v>3</v>
      </c>
      <c r="C26" s="195"/>
      <c r="D26" s="196"/>
    </row>
    <row r="27" spans="1:4" ht="18.75">
      <c r="A27" s="29" t="s">
        <v>230</v>
      </c>
      <c r="B27" s="30">
        <v>6</v>
      </c>
      <c r="C27" s="195"/>
      <c r="D27" s="196"/>
    </row>
    <row r="28" spans="1:4" ht="18.75">
      <c r="A28" s="29" t="s">
        <v>54</v>
      </c>
      <c r="B28" s="30" t="s">
        <v>55</v>
      </c>
      <c r="C28" s="195"/>
      <c r="D28" s="196"/>
    </row>
    <row r="29" spans="1:4" ht="39" customHeight="1">
      <c r="A29" s="110" t="s">
        <v>211</v>
      </c>
      <c r="B29" s="30">
        <v>3</v>
      </c>
      <c r="C29" s="195"/>
      <c r="D29" s="196"/>
    </row>
    <row r="30" spans="1:4" ht="19.5" thickBot="1">
      <c r="A30" s="42"/>
      <c r="B30" s="38"/>
      <c r="C30"/>
    </row>
    <row r="31" spans="1:4" ht="30" customHeight="1" thickBot="1">
      <c r="A31" s="234" t="s">
        <v>231</v>
      </c>
      <c r="B31" s="235"/>
      <c r="C31" s="196" t="s">
        <v>232</v>
      </c>
      <c r="D31" s="227"/>
    </row>
    <row r="32" spans="1:4" ht="18.75">
      <c r="A32" s="72" t="s">
        <v>233</v>
      </c>
      <c r="B32" s="36">
        <v>1</v>
      </c>
      <c r="C32" s="195"/>
      <c r="D32" s="227"/>
    </row>
    <row r="33" spans="1:4" ht="18.75">
      <c r="A33" s="29" t="s">
        <v>234</v>
      </c>
      <c r="B33" s="30">
        <v>3</v>
      </c>
      <c r="C33" s="195"/>
      <c r="D33" s="227"/>
    </row>
    <row r="34" spans="1:4" ht="18.75">
      <c r="A34" s="29" t="s">
        <v>235</v>
      </c>
      <c r="B34" s="30">
        <v>6</v>
      </c>
      <c r="C34" s="195"/>
      <c r="D34" s="227"/>
    </row>
    <row r="35" spans="1:4" ht="18.75">
      <c r="A35" s="29" t="s">
        <v>223</v>
      </c>
      <c r="B35" s="139" t="s">
        <v>55</v>
      </c>
      <c r="C35" s="195"/>
      <c r="D35" s="227"/>
    </row>
    <row r="36" spans="1:4" ht="18.75">
      <c r="A36" s="110" t="s">
        <v>211</v>
      </c>
      <c r="B36" s="30">
        <v>0</v>
      </c>
      <c r="C36" s="195"/>
      <c r="D36" s="227"/>
    </row>
    <row r="37" spans="1:4" ht="19.5" thickBot="1">
      <c r="A37" s="42"/>
      <c r="B37" s="38"/>
      <c r="C37"/>
    </row>
    <row r="38" spans="1:4" ht="30" customHeight="1" thickBot="1">
      <c r="A38" s="234" t="s">
        <v>236</v>
      </c>
      <c r="B38" s="235"/>
      <c r="C38" s="196" t="s">
        <v>237</v>
      </c>
      <c r="D38" s="227"/>
    </row>
    <row r="39" spans="1:4" ht="18.75">
      <c r="A39" s="72" t="s">
        <v>238</v>
      </c>
      <c r="B39" s="138">
        <v>0</v>
      </c>
      <c r="C39" s="195"/>
      <c r="D39" s="227"/>
    </row>
    <row r="40" spans="1:4" ht="18.75">
      <c r="A40" s="29" t="s">
        <v>239</v>
      </c>
      <c r="B40" s="30">
        <v>3</v>
      </c>
      <c r="C40" s="195"/>
      <c r="D40" s="227"/>
    </row>
    <row r="41" spans="1:4" ht="18.75">
      <c r="A41" s="29" t="s">
        <v>240</v>
      </c>
      <c r="B41" s="30" t="s">
        <v>55</v>
      </c>
      <c r="C41" s="195"/>
      <c r="D41" s="227"/>
    </row>
    <row r="42" spans="1:4" ht="18.75">
      <c r="A42" s="110" t="s">
        <v>211</v>
      </c>
      <c r="B42" s="30">
        <v>0</v>
      </c>
      <c r="C42" s="195"/>
      <c r="D42" s="227"/>
    </row>
    <row r="43" spans="1:4" ht="19.5" thickBot="1">
      <c r="A43" s="31"/>
      <c r="B43" s="38"/>
      <c r="C43" s="20"/>
    </row>
    <row r="44" spans="1:4" ht="30" customHeight="1" thickBot="1">
      <c r="A44" s="234" t="s">
        <v>241</v>
      </c>
      <c r="B44" s="235"/>
      <c r="C44" s="196"/>
      <c r="D44" s="227"/>
    </row>
    <row r="45" spans="1:4" ht="18.75">
      <c r="A45" s="72" t="s">
        <v>242</v>
      </c>
      <c r="B45" s="138">
        <v>0</v>
      </c>
      <c r="C45" s="195"/>
      <c r="D45" s="227"/>
    </row>
    <row r="46" spans="1:4" ht="39.950000000000003" customHeight="1">
      <c r="A46" s="29" t="s">
        <v>243</v>
      </c>
      <c r="B46" s="30">
        <v>1</v>
      </c>
      <c r="C46" s="195"/>
      <c r="D46" s="227"/>
    </row>
    <row r="47" spans="1:4" ht="37.5">
      <c r="A47" s="29" t="s">
        <v>244</v>
      </c>
      <c r="B47" s="30">
        <v>3</v>
      </c>
      <c r="C47" s="195"/>
      <c r="D47" s="227"/>
    </row>
    <row r="48" spans="1:4" ht="18.75">
      <c r="A48" s="29" t="s">
        <v>217</v>
      </c>
      <c r="B48" s="30" t="s">
        <v>55</v>
      </c>
      <c r="C48" s="195"/>
      <c r="D48" s="227"/>
    </row>
    <row r="49" spans="1:4" ht="18.75">
      <c r="A49" s="110" t="s">
        <v>211</v>
      </c>
      <c r="B49" s="30">
        <v>0</v>
      </c>
      <c r="C49" s="195"/>
      <c r="D49" s="227"/>
    </row>
    <row r="50" spans="1:4" ht="16.5" thickBot="1">
      <c r="A50"/>
      <c r="B50"/>
      <c r="C50"/>
    </row>
    <row r="51" spans="1:4" ht="30" customHeight="1" thickBot="1">
      <c r="A51" s="167" t="s">
        <v>245</v>
      </c>
      <c r="B51" s="169"/>
      <c r="C51"/>
    </row>
    <row r="52" spans="1:4" ht="18.75">
      <c r="A52" s="72" t="s">
        <v>246</v>
      </c>
      <c r="B52" s="36">
        <v>0</v>
      </c>
      <c r="C52" s="228"/>
      <c r="D52" s="227"/>
    </row>
    <row r="53" spans="1:4" ht="39.950000000000003" customHeight="1">
      <c r="A53" s="29" t="s">
        <v>247</v>
      </c>
      <c r="B53" s="30">
        <v>3</v>
      </c>
      <c r="C53" s="228"/>
      <c r="D53" s="227"/>
    </row>
    <row r="54" spans="1:4" ht="18.75">
      <c r="A54" s="29" t="s">
        <v>240</v>
      </c>
      <c r="B54" s="139" t="s">
        <v>55</v>
      </c>
      <c r="C54" s="228"/>
      <c r="D54" s="227"/>
    </row>
    <row r="55" spans="1:4" ht="18.75">
      <c r="A55" s="110" t="s">
        <v>211</v>
      </c>
      <c r="B55" s="30">
        <v>0</v>
      </c>
      <c r="C55" s="228"/>
      <c r="D55" s="227"/>
    </row>
    <row r="56" spans="1:4" ht="19.5" thickBot="1">
      <c r="A56" s="176"/>
      <c r="B56" s="176"/>
      <c r="C56"/>
    </row>
    <row r="57" spans="1:4" ht="30" customHeight="1" thickBot="1">
      <c r="A57" s="73" t="s">
        <v>248</v>
      </c>
      <c r="B57" s="74">
        <f>SUM(B55,B49,B42,B36,B14,B21,B7)</f>
        <v>3</v>
      </c>
      <c r="C57"/>
    </row>
    <row r="58" spans="1:4" ht="19.5" thickBot="1">
      <c r="A58" s="59"/>
      <c r="B58" s="75" t="str">
        <f>IF(B57&lt;22, "L","H")</f>
        <v>L</v>
      </c>
      <c r="C58" s="44" t="s">
        <v>98</v>
      </c>
    </row>
    <row r="59" spans="1:4">
      <c r="A59"/>
      <c r="B59"/>
      <c r="C59"/>
    </row>
    <row r="60" spans="1:4">
      <c r="A60"/>
      <c r="B60"/>
      <c r="C60"/>
    </row>
  </sheetData>
  <mergeCells count="25">
    <mergeCell ref="A2:B2"/>
    <mergeCell ref="A9:B9"/>
    <mergeCell ref="A16:B16"/>
    <mergeCell ref="A31:B31"/>
    <mergeCell ref="A23:B23"/>
    <mergeCell ref="A56:B56"/>
    <mergeCell ref="A38:B38"/>
    <mergeCell ref="A51:B51"/>
    <mergeCell ref="A44:B44"/>
    <mergeCell ref="C44:C49"/>
    <mergeCell ref="C38:C42"/>
    <mergeCell ref="D38:D42"/>
    <mergeCell ref="D44:D49"/>
    <mergeCell ref="D52:D55"/>
    <mergeCell ref="C52:C55"/>
    <mergeCell ref="C3:C7"/>
    <mergeCell ref="D3:D7"/>
    <mergeCell ref="C9:C15"/>
    <mergeCell ref="D9:D15"/>
    <mergeCell ref="C31:C36"/>
    <mergeCell ref="C24:C29"/>
    <mergeCell ref="D24:D29"/>
    <mergeCell ref="C17:C22"/>
    <mergeCell ref="D17:D22"/>
    <mergeCell ref="D31:D36"/>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7855-4DE7-A148-B756-22B2A4A42FB4}">
  <dimension ref="A1:L26"/>
  <sheetViews>
    <sheetView zoomScale="85" zoomScaleNormal="85" workbookViewId="0">
      <selection activeCell="K10" sqref="K10"/>
    </sheetView>
  </sheetViews>
  <sheetFormatPr defaultColWidth="10.875" defaultRowHeight="15.75"/>
  <cols>
    <col min="1" max="2" width="10.875" style="19"/>
    <col min="3" max="3" width="40.5" style="20" customWidth="1"/>
    <col min="4" max="4" width="17.625" style="21" customWidth="1"/>
    <col min="5" max="5" width="10.875" style="19"/>
    <col min="6" max="6" width="21.875" style="19" customWidth="1"/>
    <col min="7" max="11" width="10.875" style="19"/>
    <col min="12" max="12" width="10.875" style="18"/>
    <col min="13" max="16384" width="10.875" style="19"/>
  </cols>
  <sheetData>
    <row r="1" spans="1:12">
      <c r="C1" s="20" t="s">
        <v>249</v>
      </c>
      <c r="F1" s="19" t="s">
        <v>250</v>
      </c>
    </row>
    <row r="2" spans="1:12" ht="20.100000000000001" customHeight="1">
      <c r="A2" s="239" t="s">
        <v>251</v>
      </c>
      <c r="B2" s="240" t="s">
        <v>252</v>
      </c>
      <c r="C2" s="94" t="s">
        <v>253</v>
      </c>
      <c r="E2" s="242" t="s">
        <v>251</v>
      </c>
      <c r="F2" s="109" t="s">
        <v>254</v>
      </c>
    </row>
    <row r="3" spans="1:12" ht="20.100000000000001" customHeight="1">
      <c r="A3" s="239"/>
      <c r="B3" s="239"/>
      <c r="C3" s="20" t="s">
        <v>255</v>
      </c>
      <c r="E3" s="239"/>
      <c r="F3" s="19" t="s">
        <v>256</v>
      </c>
    </row>
    <row r="4" spans="1:12" ht="20.100000000000001" customHeight="1">
      <c r="A4" s="239"/>
      <c r="B4" s="239"/>
      <c r="C4" s="20" t="s">
        <v>257</v>
      </c>
      <c r="E4" s="239"/>
      <c r="F4" s="19" t="s">
        <v>258</v>
      </c>
    </row>
    <row r="5" spans="1:12" ht="20.100000000000001" customHeight="1">
      <c r="A5" s="239"/>
      <c r="B5" s="243"/>
      <c r="C5" s="22" t="s">
        <v>259</v>
      </c>
      <c r="E5" s="239"/>
      <c r="F5" s="19" t="s">
        <v>260</v>
      </c>
    </row>
    <row r="6" spans="1:12" ht="20.100000000000001" customHeight="1">
      <c r="A6" s="239"/>
      <c r="B6" s="244" t="s">
        <v>261</v>
      </c>
      <c r="C6" s="94" t="s">
        <v>262</v>
      </c>
      <c r="E6" s="243"/>
      <c r="F6" s="108" t="s">
        <v>263</v>
      </c>
    </row>
    <row r="7" spans="1:12" ht="20.100000000000001" customHeight="1">
      <c r="A7" s="239"/>
      <c r="B7" s="245"/>
      <c r="C7" s="20" t="s">
        <v>264</v>
      </c>
      <c r="E7" s="104"/>
    </row>
    <row r="8" spans="1:12" ht="35.1" customHeight="1">
      <c r="A8" s="239"/>
      <c r="B8" s="246"/>
      <c r="C8" s="22" t="s">
        <v>265</v>
      </c>
      <c r="E8" s="242" t="s">
        <v>266</v>
      </c>
      <c r="F8" s="109" t="s">
        <v>267</v>
      </c>
    </row>
    <row r="9" spans="1:12" ht="35.1" customHeight="1">
      <c r="A9" s="93"/>
      <c r="B9" s="240" t="s">
        <v>268</v>
      </c>
      <c r="C9" s="96" t="s">
        <v>269</v>
      </c>
      <c r="E9" s="239"/>
      <c r="F9" s="19" t="s">
        <v>270</v>
      </c>
    </row>
    <row r="10" spans="1:12" ht="35.1" customHeight="1">
      <c r="A10" s="93"/>
      <c r="B10" s="241"/>
      <c r="C10" s="97" t="s">
        <v>271</v>
      </c>
      <c r="E10" s="239"/>
      <c r="F10" s="19" t="s">
        <v>272</v>
      </c>
      <c r="K10" s="18"/>
      <c r="L10" s="19"/>
    </row>
    <row r="11" spans="1:12" ht="35.1" customHeight="1">
      <c r="A11" s="93"/>
      <c r="B11" s="95"/>
      <c r="E11" s="239"/>
      <c r="F11" s="19" t="s">
        <v>273</v>
      </c>
    </row>
    <row r="12" spans="1:12" ht="20.100000000000001" customHeight="1">
      <c r="A12" s="239" t="s">
        <v>266</v>
      </c>
      <c r="B12" s="240" t="s">
        <v>274</v>
      </c>
      <c r="C12" s="94" t="s">
        <v>275</v>
      </c>
      <c r="E12" s="239"/>
      <c r="F12" s="19" t="s">
        <v>276</v>
      </c>
    </row>
    <row r="13" spans="1:12" ht="20.100000000000001" customHeight="1">
      <c r="A13" s="239"/>
      <c r="B13" s="247"/>
      <c r="C13" s="20" t="s">
        <v>277</v>
      </c>
      <c r="E13" s="243"/>
      <c r="F13" s="108" t="s">
        <v>278</v>
      </c>
    </row>
    <row r="14" spans="1:12" ht="20.100000000000001" customHeight="1">
      <c r="A14" s="239"/>
      <c r="B14" s="247"/>
      <c r="C14" s="20" t="s">
        <v>279</v>
      </c>
      <c r="E14" s="104"/>
    </row>
    <row r="15" spans="1:12" ht="20.100000000000001" customHeight="1">
      <c r="A15" s="239"/>
      <c r="B15" s="247"/>
      <c r="C15" s="20" t="s">
        <v>280</v>
      </c>
    </row>
    <row r="16" spans="1:12" ht="20.100000000000001" customHeight="1">
      <c r="A16" s="239"/>
      <c r="B16" s="247"/>
      <c r="C16" s="20" t="s">
        <v>281</v>
      </c>
    </row>
    <row r="17" spans="1:5" ht="35.1" customHeight="1">
      <c r="A17" s="239"/>
      <c r="B17" s="241"/>
      <c r="C17" s="22" t="s">
        <v>282</v>
      </c>
    </row>
    <row r="18" spans="1:5" ht="60.95" customHeight="1">
      <c r="A18" s="239"/>
      <c r="B18" s="105" t="s">
        <v>268</v>
      </c>
      <c r="C18" s="106" t="s">
        <v>283</v>
      </c>
    </row>
    <row r="19" spans="1:5" ht="20.100000000000001" customHeight="1"/>
    <row r="20" spans="1:5" ht="20.100000000000001" customHeight="1"/>
    <row r="21" spans="1:5" ht="20.100000000000001" customHeight="1">
      <c r="A21" s="238" t="s">
        <v>284</v>
      </c>
      <c r="B21" s="240" t="s">
        <v>285</v>
      </c>
      <c r="C21" s="96" t="s">
        <v>286</v>
      </c>
      <c r="E21" s="107"/>
    </row>
    <row r="22" spans="1:5" ht="20.100000000000001" customHeight="1">
      <c r="A22" s="238"/>
      <c r="B22" s="247"/>
      <c r="C22" s="20" t="s">
        <v>287</v>
      </c>
      <c r="E22" s="107"/>
    </row>
    <row r="23" spans="1:5" ht="20.100000000000001" customHeight="1">
      <c r="A23" s="238"/>
      <c r="B23" s="247"/>
      <c r="C23" s="20" t="s">
        <v>288</v>
      </c>
      <c r="E23" s="107"/>
    </row>
    <row r="24" spans="1:5" ht="20.100000000000001" customHeight="1">
      <c r="A24" s="238"/>
      <c r="B24" s="247"/>
      <c r="C24" s="20" t="s">
        <v>289</v>
      </c>
      <c r="E24" s="107"/>
    </row>
    <row r="25" spans="1:5" ht="18" customHeight="1">
      <c r="A25" s="238"/>
      <c r="B25" s="247"/>
      <c r="C25" s="20" t="s">
        <v>290</v>
      </c>
      <c r="E25" s="107"/>
    </row>
    <row r="26" spans="1:5">
      <c r="A26" s="238"/>
      <c r="B26" s="247"/>
      <c r="C26" s="22" t="s">
        <v>291</v>
      </c>
      <c r="E26" s="107"/>
    </row>
  </sheetData>
  <mergeCells count="10">
    <mergeCell ref="A21:A26"/>
    <mergeCell ref="A2:A8"/>
    <mergeCell ref="A12:A18"/>
    <mergeCell ref="B9:B10"/>
    <mergeCell ref="E2:E6"/>
    <mergeCell ref="E8:E13"/>
    <mergeCell ref="B2:B5"/>
    <mergeCell ref="B6:B8"/>
    <mergeCell ref="B12:B17"/>
    <mergeCell ref="B21:B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FEE2-2672-40A3-8AF5-1B93F27C2F95}">
  <dimension ref="A1:H38"/>
  <sheetViews>
    <sheetView workbookViewId="0">
      <selection activeCell="D25" sqref="A25:D25"/>
    </sheetView>
  </sheetViews>
  <sheetFormatPr defaultColWidth="8.875" defaultRowHeight="18.75"/>
  <cols>
    <col min="1" max="1" width="13.5" customWidth="1"/>
    <col min="2" max="2" width="16.875" customWidth="1"/>
    <col min="3" max="3" width="13.875" customWidth="1"/>
    <col min="4" max="4" width="17.875" customWidth="1"/>
    <col min="5" max="5" width="13.5" customWidth="1"/>
    <col min="6" max="6" width="30.5" bestFit="1" customWidth="1"/>
    <col min="7" max="7" width="31" style="2" bestFit="1" customWidth="1"/>
    <col min="8" max="8" width="16.875" style="2" bestFit="1" customWidth="1"/>
  </cols>
  <sheetData>
    <row r="1" spans="1:8">
      <c r="A1" s="91" t="s">
        <v>5</v>
      </c>
      <c r="B1" s="91" t="s">
        <v>6</v>
      </c>
      <c r="C1" s="91" t="s">
        <v>7</v>
      </c>
      <c r="D1" s="91" t="s">
        <v>8</v>
      </c>
      <c r="E1" s="91" t="s">
        <v>292</v>
      </c>
      <c r="F1" s="91" t="s">
        <v>9</v>
      </c>
      <c r="G1" s="91" t="s">
        <v>9</v>
      </c>
      <c r="H1" s="128" t="s">
        <v>10</v>
      </c>
    </row>
    <row r="2" spans="1:8">
      <c r="A2" s="103" t="s">
        <v>14</v>
      </c>
      <c r="B2" s="103" t="s">
        <v>14</v>
      </c>
      <c r="C2" s="103" t="s">
        <v>14</v>
      </c>
      <c r="D2" s="103" t="s">
        <v>14</v>
      </c>
      <c r="E2" s="100" t="s">
        <v>293</v>
      </c>
      <c r="F2" s="100" t="s">
        <v>15</v>
      </c>
      <c r="G2" s="100" t="s">
        <v>15</v>
      </c>
      <c r="H2" s="124" t="s">
        <v>16</v>
      </c>
    </row>
    <row r="3" spans="1:8">
      <c r="A3" s="103" t="s">
        <v>14</v>
      </c>
      <c r="B3" s="103" t="s">
        <v>14</v>
      </c>
      <c r="C3" s="103" t="s">
        <v>14</v>
      </c>
      <c r="D3" s="103" t="s">
        <v>20</v>
      </c>
      <c r="E3" s="100" t="s">
        <v>293</v>
      </c>
      <c r="F3" s="100" t="s">
        <v>15</v>
      </c>
      <c r="G3" s="100" t="s">
        <v>15</v>
      </c>
      <c r="H3" s="124" t="s">
        <v>16</v>
      </c>
    </row>
    <row r="4" spans="1:8">
      <c r="A4" s="103" t="s">
        <v>14</v>
      </c>
      <c r="B4" s="103" t="s">
        <v>14</v>
      </c>
      <c r="C4" s="103" t="s">
        <v>24</v>
      </c>
      <c r="D4" s="103" t="s">
        <v>14</v>
      </c>
      <c r="E4" s="100" t="s">
        <v>293</v>
      </c>
      <c r="F4" s="100" t="s">
        <v>15</v>
      </c>
      <c r="G4" s="100" t="s">
        <v>15</v>
      </c>
      <c r="H4" s="124" t="s">
        <v>16</v>
      </c>
    </row>
    <row r="5" spans="1:8">
      <c r="A5" s="103" t="s">
        <v>14</v>
      </c>
      <c r="B5" s="103" t="s">
        <v>14</v>
      </c>
      <c r="C5" s="103" t="s">
        <v>24</v>
      </c>
      <c r="D5" s="103" t="s">
        <v>20</v>
      </c>
      <c r="E5" s="100" t="s">
        <v>293</v>
      </c>
      <c r="F5" s="100" t="s">
        <v>15</v>
      </c>
      <c r="G5" s="100" t="s">
        <v>15</v>
      </c>
      <c r="H5" s="124" t="s">
        <v>16</v>
      </c>
    </row>
    <row r="6" spans="1:8">
      <c r="A6" s="103" t="s">
        <v>14</v>
      </c>
      <c r="B6" s="103" t="s">
        <v>14</v>
      </c>
      <c r="C6" s="103" t="s">
        <v>20</v>
      </c>
      <c r="D6" s="103" t="s">
        <v>14</v>
      </c>
      <c r="E6" s="100" t="s">
        <v>293</v>
      </c>
      <c r="F6" s="100" t="s">
        <v>15</v>
      </c>
      <c r="G6" s="100" t="s">
        <v>15</v>
      </c>
      <c r="H6" s="124" t="s">
        <v>16</v>
      </c>
    </row>
    <row r="7" spans="1:8">
      <c r="A7" s="103" t="s">
        <v>14</v>
      </c>
      <c r="B7" s="103" t="s">
        <v>14</v>
      </c>
      <c r="C7" s="103" t="s">
        <v>20</v>
      </c>
      <c r="D7" s="103" t="s">
        <v>20</v>
      </c>
      <c r="E7" s="100" t="s">
        <v>293</v>
      </c>
      <c r="F7" s="100" t="s">
        <v>15</v>
      </c>
      <c r="G7" s="100" t="s">
        <v>15</v>
      </c>
      <c r="H7" s="124" t="s">
        <v>16</v>
      </c>
    </row>
    <row r="8" spans="1:8">
      <c r="A8" s="103" t="s">
        <v>14</v>
      </c>
      <c r="B8" s="103" t="s">
        <v>20</v>
      </c>
      <c r="C8" s="103" t="s">
        <v>14</v>
      </c>
      <c r="D8" s="103" t="s">
        <v>14</v>
      </c>
      <c r="E8" s="100" t="s">
        <v>293</v>
      </c>
      <c r="F8" s="100" t="s">
        <v>15</v>
      </c>
      <c r="G8" s="100" t="s">
        <v>15</v>
      </c>
      <c r="H8" s="124" t="s">
        <v>16</v>
      </c>
    </row>
    <row r="9" spans="1:8">
      <c r="A9" s="103" t="s">
        <v>14</v>
      </c>
      <c r="B9" s="103" t="s">
        <v>20</v>
      </c>
      <c r="C9" s="103" t="s">
        <v>14</v>
      </c>
      <c r="D9" s="103" t="s">
        <v>20</v>
      </c>
      <c r="E9" s="100" t="s">
        <v>293</v>
      </c>
      <c r="F9" s="100" t="s">
        <v>15</v>
      </c>
      <c r="G9" s="100" t="s">
        <v>15</v>
      </c>
      <c r="H9" s="124" t="s">
        <v>16</v>
      </c>
    </row>
    <row r="10" spans="1:8">
      <c r="A10" s="103" t="s">
        <v>14</v>
      </c>
      <c r="B10" s="103" t="s">
        <v>20</v>
      </c>
      <c r="C10" s="103" t="s">
        <v>24</v>
      </c>
      <c r="D10" s="103" t="s">
        <v>14</v>
      </c>
      <c r="E10" s="100" t="s">
        <v>293</v>
      </c>
      <c r="F10" s="100" t="s">
        <v>15</v>
      </c>
      <c r="G10" s="100" t="s">
        <v>15</v>
      </c>
      <c r="H10" s="124" t="s">
        <v>16</v>
      </c>
    </row>
    <row r="11" spans="1:8">
      <c r="A11" s="103" t="s">
        <v>14</v>
      </c>
      <c r="B11" s="103" t="s">
        <v>20</v>
      </c>
      <c r="C11" s="103" t="s">
        <v>24</v>
      </c>
      <c r="D11" s="103" t="s">
        <v>20</v>
      </c>
      <c r="E11" s="100" t="s">
        <v>293</v>
      </c>
      <c r="F11" s="100" t="s">
        <v>15</v>
      </c>
      <c r="G11" s="100" t="s">
        <v>15</v>
      </c>
      <c r="H11" s="124" t="s">
        <v>16</v>
      </c>
    </row>
    <row r="12" spans="1:8">
      <c r="A12" s="103" t="s">
        <v>14</v>
      </c>
      <c r="B12" s="103" t="s">
        <v>20</v>
      </c>
      <c r="C12" s="103" t="s">
        <v>20</v>
      </c>
      <c r="D12" s="103" t="s">
        <v>14</v>
      </c>
      <c r="E12" s="100" t="s">
        <v>294</v>
      </c>
      <c r="F12" s="100" t="s">
        <v>15</v>
      </c>
      <c r="G12" s="100" t="s">
        <v>15</v>
      </c>
      <c r="H12" s="124" t="s">
        <v>16</v>
      </c>
    </row>
    <row r="13" spans="1:8">
      <c r="A13" s="103" t="s">
        <v>14</v>
      </c>
      <c r="B13" s="103" t="s">
        <v>20</v>
      </c>
      <c r="C13" s="103" t="s">
        <v>20</v>
      </c>
      <c r="D13" s="103" t="s">
        <v>20</v>
      </c>
      <c r="E13" s="100" t="s">
        <v>294</v>
      </c>
      <c r="F13" s="100" t="s">
        <v>15</v>
      </c>
      <c r="G13" s="100" t="s">
        <v>15</v>
      </c>
      <c r="H13" s="124" t="s">
        <v>16</v>
      </c>
    </row>
    <row r="14" spans="1:8">
      <c r="A14" s="103" t="s">
        <v>24</v>
      </c>
      <c r="B14" s="103" t="s">
        <v>14</v>
      </c>
      <c r="C14" s="103" t="s">
        <v>14</v>
      </c>
      <c r="D14" s="103" t="s">
        <v>14</v>
      </c>
      <c r="E14" s="100" t="s">
        <v>293</v>
      </c>
      <c r="F14" s="100" t="s">
        <v>15</v>
      </c>
      <c r="G14" s="100" t="s">
        <v>15</v>
      </c>
      <c r="H14" s="124" t="s">
        <v>16</v>
      </c>
    </row>
    <row r="15" spans="1:8">
      <c r="A15" s="103" t="s">
        <v>24</v>
      </c>
      <c r="B15" s="103" t="s">
        <v>14</v>
      </c>
      <c r="C15" s="103" t="s">
        <v>14</v>
      </c>
      <c r="D15" s="103" t="s">
        <v>20</v>
      </c>
      <c r="E15" s="100" t="s">
        <v>293</v>
      </c>
      <c r="F15" s="100" t="s">
        <v>15</v>
      </c>
      <c r="G15" s="100" t="s">
        <v>15</v>
      </c>
      <c r="H15" s="124" t="s">
        <v>16</v>
      </c>
    </row>
    <row r="16" spans="1:8">
      <c r="A16" s="103" t="s">
        <v>24</v>
      </c>
      <c r="B16" s="103" t="s">
        <v>14</v>
      </c>
      <c r="C16" s="103" t="s">
        <v>24</v>
      </c>
      <c r="D16" s="103" t="s">
        <v>14</v>
      </c>
      <c r="E16" s="100" t="s">
        <v>293</v>
      </c>
      <c r="F16" s="100" t="s">
        <v>15</v>
      </c>
      <c r="G16" s="100" t="s">
        <v>15</v>
      </c>
      <c r="H16" s="124" t="s">
        <v>16</v>
      </c>
    </row>
    <row r="17" spans="1:8">
      <c r="A17" s="103" t="s">
        <v>24</v>
      </c>
      <c r="B17" s="103" t="s">
        <v>14</v>
      </c>
      <c r="C17" s="103" t="s">
        <v>24</v>
      </c>
      <c r="D17" s="103" t="s">
        <v>20</v>
      </c>
      <c r="E17" s="100" t="s">
        <v>293</v>
      </c>
      <c r="F17" s="100" t="s">
        <v>15</v>
      </c>
      <c r="G17" s="100" t="s">
        <v>15</v>
      </c>
      <c r="H17" s="124" t="s">
        <v>16</v>
      </c>
    </row>
    <row r="18" spans="1:8">
      <c r="A18" s="103" t="s">
        <v>24</v>
      </c>
      <c r="B18" s="103" t="s">
        <v>14</v>
      </c>
      <c r="C18" s="103" t="s">
        <v>20</v>
      </c>
      <c r="D18" s="103" t="s">
        <v>14</v>
      </c>
      <c r="E18" s="100" t="s">
        <v>293</v>
      </c>
      <c r="F18" s="100" t="s">
        <v>15</v>
      </c>
      <c r="G18" s="100" t="s">
        <v>15</v>
      </c>
      <c r="H18" s="124" t="s">
        <v>16</v>
      </c>
    </row>
    <row r="19" spans="1:8">
      <c r="A19" s="103" t="s">
        <v>24</v>
      </c>
      <c r="B19" s="103" t="s">
        <v>14</v>
      </c>
      <c r="C19" s="103" t="s">
        <v>20</v>
      </c>
      <c r="D19" s="103" t="s">
        <v>20</v>
      </c>
      <c r="E19" s="100" t="s">
        <v>293</v>
      </c>
      <c r="F19" s="100" t="s">
        <v>15</v>
      </c>
      <c r="G19" s="100" t="s">
        <v>15</v>
      </c>
      <c r="H19" s="124" t="s">
        <v>16</v>
      </c>
    </row>
    <row r="20" spans="1:8">
      <c r="A20" s="103" t="s">
        <v>24</v>
      </c>
      <c r="B20" s="103" t="s">
        <v>20</v>
      </c>
      <c r="C20" s="103" t="s">
        <v>14</v>
      </c>
      <c r="D20" s="103" t="s">
        <v>14</v>
      </c>
      <c r="E20" s="100" t="s">
        <v>293</v>
      </c>
      <c r="F20" s="100" t="s">
        <v>15</v>
      </c>
      <c r="G20" s="100" t="s">
        <v>15</v>
      </c>
      <c r="H20" s="124" t="s">
        <v>16</v>
      </c>
    </row>
    <row r="21" spans="1:8">
      <c r="A21" s="103" t="s">
        <v>24</v>
      </c>
      <c r="B21" s="103" t="s">
        <v>20</v>
      </c>
      <c r="C21" s="103" t="s">
        <v>14</v>
      </c>
      <c r="D21" s="103" t="s">
        <v>20</v>
      </c>
      <c r="E21" s="100" t="s">
        <v>293</v>
      </c>
      <c r="F21" s="100" t="s">
        <v>15</v>
      </c>
      <c r="G21" s="100" t="s">
        <v>15</v>
      </c>
      <c r="H21" s="124" t="s">
        <v>16</v>
      </c>
    </row>
    <row r="22" spans="1:8">
      <c r="A22" s="103" t="s">
        <v>24</v>
      </c>
      <c r="B22" s="103" t="s">
        <v>20</v>
      </c>
      <c r="C22" s="103" t="s">
        <v>24</v>
      </c>
      <c r="D22" s="103" t="s">
        <v>14</v>
      </c>
      <c r="E22" s="100" t="s">
        <v>293</v>
      </c>
      <c r="F22" s="100" t="s">
        <v>15</v>
      </c>
      <c r="G22" s="100" t="s">
        <v>15</v>
      </c>
      <c r="H22" s="124" t="s">
        <v>16</v>
      </c>
    </row>
    <row r="23" spans="1:8">
      <c r="A23" s="103" t="s">
        <v>24</v>
      </c>
      <c r="B23" s="103" t="s">
        <v>20</v>
      </c>
      <c r="C23" s="103" t="s">
        <v>24</v>
      </c>
      <c r="D23" s="103" t="s">
        <v>20</v>
      </c>
      <c r="E23" s="101" t="s">
        <v>294</v>
      </c>
      <c r="F23" s="102" t="s">
        <v>39</v>
      </c>
      <c r="G23" s="100" t="s">
        <v>15</v>
      </c>
      <c r="H23" s="124" t="s">
        <v>16</v>
      </c>
    </row>
    <row r="24" spans="1:8">
      <c r="A24" s="103" t="s">
        <v>24</v>
      </c>
      <c r="B24" s="103" t="s">
        <v>20</v>
      </c>
      <c r="C24" s="103" t="s">
        <v>20</v>
      </c>
      <c r="D24" s="103" t="s">
        <v>14</v>
      </c>
      <c r="E24" s="101" t="s">
        <v>294</v>
      </c>
      <c r="F24" s="102" t="s">
        <v>39</v>
      </c>
      <c r="G24" s="100" t="s">
        <v>15</v>
      </c>
      <c r="H24" s="124" t="s">
        <v>16</v>
      </c>
    </row>
    <row r="25" spans="1:8">
      <c r="A25" s="103" t="s">
        <v>24</v>
      </c>
      <c r="B25" s="103" t="s">
        <v>20</v>
      </c>
      <c r="C25" s="103" t="s">
        <v>20</v>
      </c>
      <c r="D25" s="103" t="s">
        <v>20</v>
      </c>
      <c r="E25" s="101" t="s">
        <v>294</v>
      </c>
      <c r="F25" s="102" t="s">
        <v>39</v>
      </c>
      <c r="G25" s="100" t="s">
        <v>15</v>
      </c>
      <c r="H25" s="124" t="s">
        <v>16</v>
      </c>
    </row>
    <row r="26" spans="1:8">
      <c r="A26" s="103" t="s">
        <v>20</v>
      </c>
      <c r="B26" s="103" t="s">
        <v>14</v>
      </c>
      <c r="C26" s="103" t="s">
        <v>14</v>
      </c>
      <c r="D26" s="103" t="s">
        <v>14</v>
      </c>
      <c r="E26" s="101" t="s">
        <v>294</v>
      </c>
      <c r="F26" s="102" t="s">
        <v>39</v>
      </c>
      <c r="G26" s="102" t="s">
        <v>39</v>
      </c>
      <c r="H26" s="125" t="s">
        <v>40</v>
      </c>
    </row>
    <row r="27" spans="1:8">
      <c r="A27" s="103" t="s">
        <v>20</v>
      </c>
      <c r="B27" s="103" t="s">
        <v>14</v>
      </c>
      <c r="C27" s="103" t="s">
        <v>14</v>
      </c>
      <c r="D27" s="103" t="s">
        <v>20</v>
      </c>
      <c r="E27" s="102" t="s">
        <v>40</v>
      </c>
      <c r="F27" s="102" t="s">
        <v>39</v>
      </c>
      <c r="G27" s="102" t="s">
        <v>39</v>
      </c>
      <c r="H27" s="125" t="s">
        <v>40</v>
      </c>
    </row>
    <row r="28" spans="1:8">
      <c r="A28" s="103" t="s">
        <v>20</v>
      </c>
      <c r="B28" s="103" t="s">
        <v>14</v>
      </c>
      <c r="C28" s="103" t="s">
        <v>24</v>
      </c>
      <c r="D28" s="103" t="s">
        <v>14</v>
      </c>
      <c r="E28" s="102" t="s">
        <v>40</v>
      </c>
      <c r="F28" s="102" t="s">
        <v>39</v>
      </c>
      <c r="G28" s="102" t="s">
        <v>39</v>
      </c>
      <c r="H28" s="125" t="s">
        <v>40</v>
      </c>
    </row>
    <row r="29" spans="1:8">
      <c r="A29" s="103" t="s">
        <v>20</v>
      </c>
      <c r="B29" s="103" t="s">
        <v>14</v>
      </c>
      <c r="C29" s="103" t="s">
        <v>24</v>
      </c>
      <c r="D29" s="103" t="s">
        <v>20</v>
      </c>
      <c r="E29" s="102" t="s">
        <v>40</v>
      </c>
      <c r="F29" s="102" t="s">
        <v>39</v>
      </c>
      <c r="G29" s="102" t="s">
        <v>39</v>
      </c>
      <c r="H29" s="125" t="s">
        <v>40</v>
      </c>
    </row>
    <row r="30" spans="1:8">
      <c r="A30" s="103" t="s">
        <v>20</v>
      </c>
      <c r="B30" s="103" t="s">
        <v>14</v>
      </c>
      <c r="C30" s="103" t="s">
        <v>20</v>
      </c>
      <c r="D30" s="103" t="s">
        <v>14</v>
      </c>
      <c r="E30" s="102" t="s">
        <v>40</v>
      </c>
      <c r="F30" s="102" t="s">
        <v>39</v>
      </c>
      <c r="G30" s="102" t="s">
        <v>39</v>
      </c>
      <c r="H30" s="125" t="s">
        <v>40</v>
      </c>
    </row>
    <row r="31" spans="1:8">
      <c r="A31" s="103" t="s">
        <v>20</v>
      </c>
      <c r="B31" s="103" t="s">
        <v>14</v>
      </c>
      <c r="C31" s="103" t="s">
        <v>20</v>
      </c>
      <c r="D31" s="103" t="s">
        <v>20</v>
      </c>
      <c r="E31" s="102" t="s">
        <v>40</v>
      </c>
      <c r="F31" s="102" t="s">
        <v>39</v>
      </c>
      <c r="G31" s="102" t="s">
        <v>39</v>
      </c>
      <c r="H31" s="125" t="s">
        <v>40</v>
      </c>
    </row>
    <row r="32" spans="1:8" ht="31.5">
      <c r="A32" s="103" t="s">
        <v>20</v>
      </c>
      <c r="B32" s="103" t="s">
        <v>20</v>
      </c>
      <c r="C32" s="103" t="s">
        <v>14</v>
      </c>
      <c r="D32" s="103" t="s">
        <v>14</v>
      </c>
      <c r="E32" s="102" t="s">
        <v>40</v>
      </c>
      <c r="F32" s="92" t="s">
        <v>295</v>
      </c>
      <c r="G32" s="92" t="s">
        <v>41</v>
      </c>
      <c r="H32" s="126" t="s">
        <v>42</v>
      </c>
    </row>
    <row r="33" spans="1:8" ht="31.5">
      <c r="A33" s="103" t="s">
        <v>20</v>
      </c>
      <c r="B33" s="103" t="s">
        <v>20</v>
      </c>
      <c r="C33" s="103" t="s">
        <v>24</v>
      </c>
      <c r="D33" s="103" t="s">
        <v>14</v>
      </c>
      <c r="E33" s="102" t="s">
        <v>40</v>
      </c>
      <c r="F33" s="92" t="s">
        <v>295</v>
      </c>
      <c r="G33" s="92" t="s">
        <v>41</v>
      </c>
      <c r="H33" s="126" t="s">
        <v>42</v>
      </c>
    </row>
    <row r="34" spans="1:8" ht="31.5">
      <c r="A34" s="103" t="s">
        <v>20</v>
      </c>
      <c r="B34" s="103" t="s">
        <v>20</v>
      </c>
      <c r="C34" s="103" t="s">
        <v>14</v>
      </c>
      <c r="D34" s="103" t="s">
        <v>20</v>
      </c>
      <c r="E34" s="92" t="s">
        <v>43</v>
      </c>
      <c r="F34" s="92" t="s">
        <v>41</v>
      </c>
      <c r="G34" s="92" t="s">
        <v>41</v>
      </c>
      <c r="H34" s="126" t="s">
        <v>42</v>
      </c>
    </row>
    <row r="35" spans="1:8" ht="31.5">
      <c r="A35" s="103" t="s">
        <v>20</v>
      </c>
      <c r="B35" s="103" t="s">
        <v>20</v>
      </c>
      <c r="C35" s="103" t="s">
        <v>24</v>
      </c>
      <c r="D35" s="103" t="s">
        <v>20</v>
      </c>
      <c r="E35" s="92" t="s">
        <v>43</v>
      </c>
      <c r="F35" s="92" t="s">
        <v>41</v>
      </c>
      <c r="G35" s="92" t="s">
        <v>41</v>
      </c>
      <c r="H35" s="126" t="s">
        <v>42</v>
      </c>
    </row>
    <row r="36" spans="1:8">
      <c r="A36" s="103" t="s">
        <v>20</v>
      </c>
      <c r="B36" s="103" t="s">
        <v>20</v>
      </c>
      <c r="C36" s="103" t="s">
        <v>20</v>
      </c>
      <c r="D36" s="103" t="s">
        <v>14</v>
      </c>
      <c r="E36" s="92" t="s">
        <v>43</v>
      </c>
      <c r="F36" s="92" t="s">
        <v>41</v>
      </c>
      <c r="G36" s="92" t="s">
        <v>41</v>
      </c>
      <c r="H36" s="127" t="s">
        <v>43</v>
      </c>
    </row>
    <row r="37" spans="1:8">
      <c r="A37" s="103" t="s">
        <v>20</v>
      </c>
      <c r="B37" s="103" t="s">
        <v>20</v>
      </c>
      <c r="C37" s="103" t="s">
        <v>20</v>
      </c>
      <c r="D37" s="103" t="s">
        <v>20</v>
      </c>
      <c r="E37" s="92" t="s">
        <v>43</v>
      </c>
      <c r="F37" s="92" t="s">
        <v>41</v>
      </c>
      <c r="G37" s="92" t="s">
        <v>41</v>
      </c>
      <c r="H37" s="127" t="s">
        <v>43</v>
      </c>
    </row>
    <row r="38" spans="1:8">
      <c r="G38" s="16"/>
    </row>
  </sheetData>
  <phoneticPr fontId="25" type="noConversion"/>
  <pageMargins left="0.25" right="0.25" top="0.5" bottom="0.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766FA7AA-01A0-4FFA-B92A-8512489C4654}"/>
</file>

<file path=customXml/itemProps2.xml><?xml version="1.0" encoding="utf-8"?>
<ds:datastoreItem xmlns:ds="http://schemas.openxmlformats.org/officeDocument/2006/customXml" ds:itemID="{CF535589-AE14-4052-8DBF-0CF658A2C99E}"/>
</file>

<file path=customXml/itemProps3.xml><?xml version="1.0" encoding="utf-8"?>
<ds:datastoreItem xmlns:ds="http://schemas.openxmlformats.org/officeDocument/2006/customXml" ds:itemID="{B472464B-A4BB-424E-BDF4-79DE54F405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Lieurance</dc:creator>
  <cp:keywords/>
  <dc:description/>
  <cp:lastModifiedBy>Kim,Seokmin</cp:lastModifiedBy>
  <cp:revision/>
  <dcterms:created xsi:type="dcterms:W3CDTF">2022-06-24T13:31:03Z</dcterms:created>
  <dcterms:modified xsi:type="dcterms:W3CDTF">2025-06-04T19:06:07Z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